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-120" yWindow="-120" windowWidth="19440" windowHeight="13740"/>
  </bookViews>
  <sheets>
    <sheet name="Гусь-Хрустальный" sheetId="11" r:id="rId1"/>
  </sheets>
  <definedNames>
    <definedName name="_xlnm._FilterDatabase" localSheetId="0" hidden="1">'Гусь-Хрустальный'!$A$5:$WWQ$222</definedName>
    <definedName name="_xlnm.Print_Area" localSheetId="0">'Гусь-Хрустальный'!$A$1:$AN$225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N7" i="11" l="1"/>
  <c r="AN8" i="11"/>
  <c r="AN9" i="11"/>
  <c r="AN10" i="11"/>
  <c r="AN11" i="11"/>
  <c r="AN12" i="11"/>
  <c r="AN13" i="11"/>
  <c r="AN14" i="11"/>
  <c r="AN15" i="11"/>
  <c r="AN16" i="11"/>
  <c r="AN17" i="11"/>
  <c r="AN18" i="11"/>
  <c r="AN19" i="11"/>
  <c r="AN20" i="11"/>
  <c r="AN21" i="11"/>
  <c r="AN22" i="11"/>
  <c r="AN23" i="11"/>
  <c r="AN24" i="11"/>
  <c r="AN25" i="11"/>
  <c r="AN26" i="11"/>
  <c r="AN27" i="11"/>
  <c r="AN28" i="11"/>
  <c r="AN29" i="11"/>
  <c r="AN30" i="11"/>
  <c r="AN31" i="11"/>
  <c r="AN32" i="11"/>
  <c r="AN33" i="11"/>
  <c r="AN34" i="11"/>
  <c r="AN35" i="11"/>
  <c r="AN36" i="11"/>
  <c r="AN37" i="11"/>
  <c r="AN38" i="11"/>
  <c r="AN39" i="11"/>
  <c r="AN40" i="11"/>
  <c r="AN41" i="11"/>
  <c r="AN42" i="11"/>
  <c r="AN43" i="11"/>
  <c r="AN44" i="11"/>
  <c r="AN45" i="11"/>
  <c r="AN46" i="11"/>
  <c r="AN47" i="11"/>
  <c r="AN48" i="11"/>
  <c r="AN49" i="11"/>
  <c r="AN50" i="11"/>
  <c r="AN51" i="11"/>
  <c r="AN52" i="11"/>
  <c r="AN53" i="11"/>
  <c r="AN54" i="11"/>
  <c r="AN55" i="11"/>
  <c r="AN56" i="11"/>
  <c r="AN57" i="11"/>
  <c r="AN58" i="11"/>
  <c r="AN59" i="11"/>
  <c r="AN60" i="11"/>
  <c r="AN61" i="11"/>
  <c r="AN62" i="11"/>
  <c r="AN63" i="11"/>
  <c r="AN64" i="11"/>
  <c r="AN65" i="11"/>
  <c r="AN66" i="11"/>
  <c r="AN67" i="11"/>
  <c r="AN68" i="11"/>
  <c r="AN69" i="11"/>
  <c r="AN70" i="11"/>
  <c r="AN71" i="11"/>
  <c r="AN72" i="11"/>
  <c r="AN73" i="11"/>
  <c r="AN74" i="11"/>
  <c r="AN75" i="11"/>
  <c r="AN76" i="11"/>
  <c r="AN77" i="11"/>
  <c r="AN78" i="11"/>
  <c r="AN79" i="11"/>
  <c r="AN80" i="11"/>
  <c r="AN81" i="11"/>
  <c r="AN82" i="11"/>
  <c r="AN83" i="11"/>
  <c r="AN84" i="11"/>
  <c r="AN85" i="11"/>
  <c r="AN86" i="11"/>
  <c r="AN87" i="11"/>
  <c r="AN88" i="11"/>
  <c r="AN89" i="11"/>
  <c r="AN90" i="11"/>
  <c r="AN91" i="11"/>
  <c r="AN92" i="11"/>
  <c r="AN93" i="11"/>
  <c r="AN94" i="11"/>
  <c r="AN95" i="11"/>
  <c r="AN96" i="11"/>
  <c r="AN97" i="11"/>
  <c r="AN98" i="11"/>
  <c r="AN99" i="11"/>
  <c r="AN100" i="11"/>
  <c r="AN101" i="11"/>
  <c r="AN102" i="11"/>
  <c r="AN103" i="11"/>
  <c r="AN104" i="11"/>
  <c r="AN105" i="11"/>
  <c r="AN106" i="11"/>
  <c r="AN107" i="11"/>
  <c r="AN108" i="11"/>
  <c r="AN109" i="11"/>
  <c r="AN110" i="11"/>
  <c r="AN111" i="11"/>
  <c r="AN112" i="11"/>
  <c r="AN113" i="11"/>
  <c r="AN114" i="11"/>
  <c r="AN115" i="11"/>
  <c r="AN116" i="11"/>
  <c r="AN117" i="11"/>
  <c r="AN118" i="11"/>
  <c r="AN119" i="11"/>
  <c r="AN120" i="11"/>
  <c r="AN121" i="11"/>
  <c r="AN122" i="11"/>
  <c r="AN123" i="11"/>
  <c r="AN124" i="11"/>
  <c r="AN125" i="11"/>
  <c r="AN126" i="11"/>
  <c r="AN127" i="11"/>
  <c r="AN128" i="11"/>
  <c r="AN129" i="11"/>
  <c r="AN130" i="11"/>
  <c r="AN131" i="11"/>
  <c r="AN132" i="11"/>
  <c r="AN133" i="11"/>
  <c r="AN134" i="11"/>
  <c r="AN135" i="11"/>
  <c r="AN136" i="11"/>
  <c r="AN137" i="11"/>
  <c r="AN138" i="11"/>
  <c r="AN139" i="11"/>
  <c r="AN140" i="11"/>
  <c r="AN141" i="11"/>
  <c r="AN142" i="11"/>
  <c r="AN143" i="11"/>
  <c r="AN144" i="11"/>
  <c r="AN145" i="11"/>
  <c r="AN146" i="11"/>
  <c r="AN147" i="11"/>
  <c r="AN148" i="11"/>
  <c r="AN149" i="11"/>
  <c r="AN150" i="11"/>
  <c r="AN151" i="11"/>
  <c r="AN152" i="11"/>
  <c r="AN153" i="11"/>
  <c r="AN154" i="11"/>
  <c r="AN155" i="11"/>
  <c r="AN156" i="11"/>
  <c r="AN157" i="11"/>
  <c r="AN158" i="11"/>
  <c r="AN159" i="11"/>
  <c r="AN160" i="11"/>
  <c r="AN161" i="11"/>
  <c r="AN162" i="11"/>
  <c r="AN163" i="11"/>
  <c r="AN164" i="11"/>
  <c r="AN165" i="11"/>
  <c r="AN166" i="11"/>
  <c r="AN167" i="11"/>
  <c r="AN168" i="11"/>
  <c r="AN169" i="11"/>
  <c r="AN170" i="11"/>
  <c r="AN171" i="11"/>
  <c r="AN172" i="11"/>
  <c r="AN173" i="11"/>
  <c r="AN174" i="11"/>
  <c r="AN175" i="11"/>
  <c r="AN176" i="11"/>
  <c r="AN177" i="11"/>
  <c r="AN178" i="11"/>
  <c r="AN179" i="11"/>
  <c r="AN180" i="11"/>
  <c r="AN181" i="11"/>
  <c r="AN182" i="11"/>
  <c r="AN183" i="11"/>
  <c r="AN184" i="11"/>
  <c r="AN185" i="11"/>
  <c r="AN186" i="11"/>
  <c r="AN187" i="11"/>
  <c r="AN188" i="11"/>
  <c r="AN189" i="11"/>
  <c r="AN190" i="11"/>
  <c r="AN191" i="11"/>
  <c r="AN192" i="11"/>
  <c r="AN193" i="11"/>
  <c r="AN194" i="11"/>
  <c r="AN195" i="11"/>
  <c r="AN196" i="11"/>
  <c r="AN197" i="11"/>
  <c r="AN198" i="11"/>
  <c r="AN199" i="11"/>
  <c r="AN200" i="11"/>
  <c r="AN201" i="11"/>
  <c r="AN202" i="11"/>
  <c r="AN203" i="11"/>
  <c r="AN204" i="11"/>
  <c r="AN205" i="11"/>
  <c r="AN206" i="11"/>
  <c r="AN207" i="11"/>
  <c r="AN208" i="11"/>
  <c r="AN209" i="11"/>
  <c r="AN210" i="11"/>
  <c r="AN211" i="11"/>
  <c r="AN212" i="11"/>
  <c r="AN213" i="11"/>
  <c r="AN214" i="11"/>
  <c r="AN215" i="11"/>
  <c r="AN216" i="11"/>
  <c r="AM7" i="11"/>
  <c r="AM8" i="11"/>
  <c r="AM9" i="11"/>
  <c r="AM10" i="11"/>
  <c r="AM11" i="11"/>
  <c r="AM12" i="11"/>
  <c r="AM13" i="11"/>
  <c r="AM14" i="11"/>
  <c r="AM15" i="11"/>
  <c r="AM16" i="11"/>
  <c r="AM17" i="11"/>
  <c r="AM18" i="11"/>
  <c r="AM19" i="11"/>
  <c r="AM20" i="11"/>
  <c r="AM21" i="11"/>
  <c r="AM22" i="11"/>
  <c r="AM23" i="11"/>
  <c r="AM24" i="11"/>
  <c r="AM25" i="11"/>
  <c r="AM26" i="11"/>
  <c r="AM27" i="11"/>
  <c r="AM28" i="11"/>
  <c r="AM29" i="11"/>
  <c r="AM30" i="11"/>
  <c r="AM31" i="11"/>
  <c r="AM32" i="11"/>
  <c r="AM33" i="11"/>
  <c r="AM34" i="11"/>
  <c r="AM35" i="11"/>
  <c r="AM36" i="11"/>
  <c r="AM37" i="11"/>
  <c r="AM38" i="11"/>
  <c r="AM39" i="11"/>
  <c r="AM40" i="11"/>
  <c r="AM41" i="11"/>
  <c r="AM42" i="11"/>
  <c r="AM43" i="11"/>
  <c r="AM44" i="11"/>
  <c r="AM45" i="11"/>
  <c r="AM46" i="11"/>
  <c r="AM47" i="11"/>
  <c r="AM48" i="11"/>
  <c r="AM49" i="11"/>
  <c r="AM50" i="11"/>
  <c r="AM51" i="11"/>
  <c r="AM52" i="11"/>
  <c r="AM53" i="11"/>
  <c r="AM54" i="11"/>
  <c r="AM55" i="11"/>
  <c r="AM56" i="11"/>
  <c r="AM57" i="11"/>
  <c r="AM58" i="11"/>
  <c r="AM59" i="11"/>
  <c r="AM60" i="11"/>
  <c r="AM61" i="11"/>
  <c r="AM62" i="11"/>
  <c r="AM63" i="11"/>
  <c r="AM64" i="11"/>
  <c r="AM65" i="11"/>
  <c r="AM66" i="11"/>
  <c r="AM67" i="11"/>
  <c r="AM68" i="11"/>
  <c r="AM69" i="11"/>
  <c r="AM70" i="11"/>
  <c r="AM71" i="11"/>
  <c r="AM72" i="11"/>
  <c r="AM73" i="11"/>
  <c r="AM74" i="11"/>
  <c r="AM75" i="11"/>
  <c r="AM76" i="11"/>
  <c r="AM77" i="11"/>
  <c r="AM78" i="11"/>
  <c r="AM79" i="11"/>
  <c r="AM80" i="11"/>
  <c r="AM81" i="11"/>
  <c r="AM82" i="11"/>
  <c r="AM83" i="11"/>
  <c r="AM84" i="11"/>
  <c r="AM85" i="11"/>
  <c r="AM86" i="11"/>
  <c r="AM87" i="11"/>
  <c r="AM88" i="11"/>
  <c r="AM89" i="11"/>
  <c r="AM90" i="11"/>
  <c r="AM91" i="11"/>
  <c r="AM92" i="11"/>
  <c r="AM93" i="11"/>
  <c r="AM94" i="11"/>
  <c r="AM95" i="11"/>
  <c r="AM96" i="11"/>
  <c r="AM97" i="11"/>
  <c r="AM98" i="11"/>
  <c r="AM99" i="11"/>
  <c r="AM100" i="11"/>
  <c r="AM101" i="11"/>
  <c r="AM102" i="11"/>
  <c r="AM103" i="11"/>
  <c r="AM104" i="11"/>
  <c r="AM105" i="11"/>
  <c r="AM106" i="11"/>
  <c r="AM107" i="11"/>
  <c r="AM108" i="11"/>
  <c r="AM109" i="11"/>
  <c r="AM110" i="11"/>
  <c r="AM111" i="11"/>
  <c r="AM112" i="11"/>
  <c r="AM113" i="11"/>
  <c r="AM114" i="11"/>
  <c r="AM115" i="11"/>
  <c r="AM116" i="11"/>
  <c r="AM117" i="11"/>
  <c r="AM118" i="11"/>
  <c r="AM119" i="11"/>
  <c r="AM120" i="11"/>
  <c r="AM121" i="11"/>
  <c r="AM122" i="11"/>
  <c r="AM123" i="11"/>
  <c r="AM124" i="11"/>
  <c r="AM125" i="11"/>
  <c r="AM126" i="11"/>
  <c r="AM127" i="11"/>
  <c r="AM128" i="11"/>
  <c r="AM129" i="11"/>
  <c r="AM130" i="11"/>
  <c r="AM131" i="11"/>
  <c r="AM132" i="11"/>
  <c r="AM133" i="11"/>
  <c r="AM134" i="11"/>
  <c r="AM135" i="11"/>
  <c r="AM136" i="11"/>
  <c r="AM137" i="11"/>
  <c r="AM138" i="11"/>
  <c r="AM139" i="11"/>
  <c r="AM140" i="11"/>
  <c r="AM141" i="11"/>
  <c r="AM142" i="11"/>
  <c r="AM143" i="11"/>
  <c r="AM144" i="11"/>
  <c r="AM145" i="11"/>
  <c r="AM146" i="11"/>
  <c r="AM147" i="11"/>
  <c r="AM148" i="11"/>
  <c r="AM149" i="11"/>
  <c r="AM150" i="11"/>
  <c r="AM151" i="11"/>
  <c r="AM152" i="11"/>
  <c r="AM153" i="11"/>
  <c r="AM154" i="11"/>
  <c r="AM155" i="11"/>
  <c r="AM156" i="11"/>
  <c r="AM157" i="11"/>
  <c r="AM158" i="11"/>
  <c r="AM159" i="11"/>
  <c r="AM160" i="11"/>
  <c r="AM161" i="11"/>
  <c r="AM162" i="11"/>
  <c r="AM163" i="11"/>
  <c r="AM164" i="11"/>
  <c r="AM165" i="11"/>
  <c r="AM166" i="11"/>
  <c r="AM167" i="11"/>
  <c r="AM168" i="11"/>
  <c r="AM169" i="11"/>
  <c r="AM170" i="11"/>
  <c r="AM171" i="11"/>
  <c r="AM172" i="11"/>
  <c r="AM173" i="11"/>
  <c r="AM174" i="11"/>
  <c r="AM175" i="11"/>
  <c r="AM176" i="11"/>
  <c r="AM177" i="11"/>
  <c r="AM178" i="11"/>
  <c r="AM179" i="11"/>
  <c r="AM180" i="11"/>
  <c r="AM181" i="11"/>
  <c r="AM182" i="11"/>
  <c r="AM183" i="11"/>
  <c r="AM184" i="11"/>
  <c r="AM185" i="11"/>
  <c r="AM186" i="11"/>
  <c r="AM187" i="11"/>
  <c r="AM188" i="11"/>
  <c r="AM189" i="11"/>
  <c r="AM190" i="11"/>
  <c r="AM191" i="11"/>
  <c r="AM192" i="11"/>
  <c r="AM193" i="11"/>
  <c r="AM194" i="11"/>
  <c r="AM195" i="11"/>
  <c r="AM196" i="11"/>
  <c r="AM197" i="11"/>
  <c r="AM198" i="11"/>
  <c r="AM199" i="11"/>
  <c r="AM200" i="11"/>
  <c r="AM201" i="11"/>
  <c r="AM202" i="11"/>
  <c r="AM203" i="11"/>
  <c r="AM204" i="11"/>
  <c r="AM205" i="11"/>
  <c r="AM206" i="11"/>
  <c r="AM207" i="11"/>
  <c r="AM208" i="11"/>
  <c r="AM209" i="11"/>
  <c r="AM210" i="11"/>
  <c r="AM211" i="11"/>
  <c r="AM212" i="11"/>
  <c r="AM213" i="11"/>
  <c r="AM214" i="11"/>
  <c r="AM215" i="11"/>
  <c r="AM216" i="11"/>
  <c r="AL7" i="11"/>
  <c r="AL8" i="11"/>
  <c r="AL9" i="11"/>
  <c r="AL10" i="11"/>
  <c r="AL11" i="11"/>
  <c r="AL12" i="11"/>
  <c r="AL13" i="11"/>
  <c r="AL14" i="11"/>
  <c r="AL15" i="11"/>
  <c r="AL16" i="11"/>
  <c r="AL17" i="11"/>
  <c r="AL18" i="11"/>
  <c r="AL19" i="11"/>
  <c r="AL20" i="11"/>
  <c r="AL21" i="11"/>
  <c r="AL22" i="11"/>
  <c r="AL23" i="11"/>
  <c r="AL24" i="11"/>
  <c r="AL25" i="11"/>
  <c r="AL26" i="11"/>
  <c r="AL27" i="11"/>
  <c r="AL28" i="11"/>
  <c r="AL29" i="11"/>
  <c r="AL30" i="11"/>
  <c r="AL31" i="11"/>
  <c r="AL32" i="11"/>
  <c r="AL33" i="11"/>
  <c r="AL34" i="11"/>
  <c r="AL35" i="11"/>
  <c r="AL36" i="11"/>
  <c r="AL37" i="11"/>
  <c r="AL38" i="11"/>
  <c r="AL39" i="11"/>
  <c r="AL40" i="11"/>
  <c r="AL41" i="11"/>
  <c r="AL42" i="11"/>
  <c r="AL43" i="11"/>
  <c r="AL44" i="11"/>
  <c r="AL45" i="11"/>
  <c r="AL46" i="11"/>
  <c r="AL47" i="11"/>
  <c r="AL48" i="11"/>
  <c r="AL49" i="11"/>
  <c r="AL50" i="11"/>
  <c r="AL51" i="11"/>
  <c r="AL52" i="11"/>
  <c r="AL53" i="11"/>
  <c r="AL54" i="11"/>
  <c r="AL55" i="11"/>
  <c r="AL56" i="11"/>
  <c r="AL57" i="11"/>
  <c r="AL58" i="11"/>
  <c r="AL59" i="11"/>
  <c r="AL60" i="11"/>
  <c r="AL61" i="11"/>
  <c r="AL62" i="11"/>
  <c r="AL63" i="11"/>
  <c r="AL64" i="11"/>
  <c r="AL65" i="11"/>
  <c r="AL66" i="11"/>
  <c r="AL67" i="11"/>
  <c r="AL68" i="11"/>
  <c r="AL69" i="11"/>
  <c r="AL70" i="11"/>
  <c r="AL71" i="11"/>
  <c r="AL72" i="11"/>
  <c r="AL73" i="11"/>
  <c r="AL74" i="11"/>
  <c r="AL75" i="11"/>
  <c r="AL76" i="11"/>
  <c r="AL77" i="11"/>
  <c r="AL78" i="11"/>
  <c r="AL79" i="11"/>
  <c r="AL80" i="11"/>
  <c r="AL81" i="11"/>
  <c r="AL82" i="11"/>
  <c r="AL83" i="11"/>
  <c r="AL84" i="11"/>
  <c r="AL85" i="11"/>
  <c r="AL86" i="11"/>
  <c r="AL87" i="11"/>
  <c r="AL88" i="11"/>
  <c r="AL89" i="11"/>
  <c r="AL90" i="11"/>
  <c r="AL91" i="11"/>
  <c r="AL92" i="11"/>
  <c r="AL93" i="11"/>
  <c r="AL94" i="11"/>
  <c r="AL95" i="11"/>
  <c r="AL96" i="11"/>
  <c r="AL97" i="11"/>
  <c r="AL98" i="11"/>
  <c r="AL99" i="11"/>
  <c r="AL100" i="11"/>
  <c r="AL101" i="11"/>
  <c r="AL102" i="11"/>
  <c r="AL103" i="11"/>
  <c r="AL104" i="11"/>
  <c r="AL105" i="11"/>
  <c r="AL106" i="11"/>
  <c r="AL107" i="11"/>
  <c r="AL108" i="11"/>
  <c r="AL109" i="11"/>
  <c r="AL110" i="11"/>
  <c r="AL111" i="11"/>
  <c r="AL112" i="11"/>
  <c r="AL113" i="11"/>
  <c r="AL114" i="11"/>
  <c r="AL115" i="11"/>
  <c r="AL116" i="11"/>
  <c r="AL117" i="11"/>
  <c r="AL118" i="11"/>
  <c r="AL119" i="11"/>
  <c r="AL120" i="11"/>
  <c r="AL121" i="11"/>
  <c r="AL122" i="11"/>
  <c r="AL123" i="11"/>
  <c r="AL124" i="11"/>
  <c r="AL125" i="11"/>
  <c r="AL126" i="11"/>
  <c r="AL127" i="11"/>
  <c r="AL128" i="11"/>
  <c r="AL129" i="11"/>
  <c r="AL130" i="11"/>
  <c r="AL131" i="11"/>
  <c r="AL132" i="11"/>
  <c r="AL133" i="11"/>
  <c r="AL134" i="11"/>
  <c r="AL135" i="11"/>
  <c r="AL136" i="11"/>
  <c r="AL137" i="11"/>
  <c r="AL138" i="11"/>
  <c r="AL139" i="11"/>
  <c r="AL140" i="11"/>
  <c r="AL141" i="11"/>
  <c r="AL142" i="11"/>
  <c r="AL143" i="11"/>
  <c r="AL144" i="11"/>
  <c r="AL145" i="11"/>
  <c r="AL146" i="11"/>
  <c r="AL147" i="11"/>
  <c r="AL148" i="11"/>
  <c r="AL149" i="11"/>
  <c r="AL150" i="11"/>
  <c r="AL151" i="11"/>
  <c r="AL152" i="11"/>
  <c r="AL153" i="11"/>
  <c r="AL154" i="11"/>
  <c r="AL155" i="11"/>
  <c r="AL156" i="11"/>
  <c r="AL157" i="11"/>
  <c r="AL158" i="11"/>
  <c r="AL159" i="11"/>
  <c r="AL160" i="11"/>
  <c r="AL161" i="11"/>
  <c r="AL162" i="11"/>
  <c r="AL163" i="11"/>
  <c r="AL164" i="11"/>
  <c r="AL165" i="11"/>
  <c r="AL166" i="11"/>
  <c r="AL167" i="11"/>
  <c r="AL168" i="11"/>
  <c r="AL169" i="11"/>
  <c r="AL170" i="11"/>
  <c r="AL171" i="11"/>
  <c r="AL172" i="11"/>
  <c r="AL173" i="11"/>
  <c r="AL174" i="11"/>
  <c r="AL175" i="11"/>
  <c r="AL176" i="11"/>
  <c r="AL177" i="11"/>
  <c r="AL178" i="11"/>
  <c r="AL179" i="11"/>
  <c r="AL180" i="11"/>
  <c r="AL181" i="11"/>
  <c r="AL182" i="11"/>
  <c r="AL183" i="11"/>
  <c r="AL184" i="11"/>
  <c r="AL185" i="11"/>
  <c r="AL186" i="11"/>
  <c r="AL187" i="11"/>
  <c r="AL188" i="11"/>
  <c r="AL189" i="11"/>
  <c r="AL190" i="11"/>
  <c r="AL191" i="11"/>
  <c r="AL192" i="11"/>
  <c r="AL193" i="11"/>
  <c r="AL194" i="11"/>
  <c r="AL195" i="11"/>
  <c r="AL196" i="11"/>
  <c r="AL197" i="11"/>
  <c r="AL198" i="11"/>
  <c r="AL199" i="11"/>
  <c r="AL200" i="11"/>
  <c r="AL201" i="11"/>
  <c r="AL202" i="11"/>
  <c r="AL203" i="11"/>
  <c r="AL204" i="11"/>
  <c r="AL205" i="11"/>
  <c r="AL206" i="11"/>
  <c r="AL207" i="11"/>
  <c r="AL208" i="11"/>
  <c r="AL209" i="11"/>
  <c r="AL210" i="11"/>
  <c r="AL211" i="11"/>
  <c r="AL212" i="11"/>
  <c r="AL213" i="11"/>
  <c r="AL214" i="11"/>
  <c r="AL215" i="11"/>
  <c r="AL216" i="11"/>
  <c r="AN6" i="11"/>
  <c r="AM6" i="11"/>
  <c r="AI6" i="11"/>
  <c r="AL6" i="11"/>
  <c r="AF7" i="11" l="1"/>
  <c r="AF8" i="11"/>
  <c r="AF9" i="11"/>
  <c r="AF10" i="11"/>
  <c r="AF11" i="11"/>
  <c r="AF12" i="11"/>
  <c r="AF13" i="11"/>
  <c r="AF14" i="11"/>
  <c r="AF15" i="11"/>
  <c r="AF16" i="11"/>
  <c r="AF17" i="11"/>
  <c r="AF18" i="11"/>
  <c r="AF19" i="11"/>
  <c r="AF20" i="11"/>
  <c r="AF21" i="11"/>
  <c r="AF22" i="11"/>
  <c r="AF23" i="11"/>
  <c r="AF24" i="11"/>
  <c r="AF25" i="11"/>
  <c r="AF26" i="11"/>
  <c r="AF27" i="11"/>
  <c r="AF28" i="11"/>
  <c r="AF29" i="11"/>
  <c r="AF30" i="11"/>
  <c r="AF31" i="11"/>
  <c r="AF32" i="11"/>
  <c r="AF33" i="11"/>
  <c r="AF34" i="11"/>
  <c r="AF35" i="11"/>
  <c r="AF36" i="11"/>
  <c r="AF37" i="11"/>
  <c r="AF38" i="11"/>
  <c r="AF39" i="11"/>
  <c r="AF40" i="11"/>
  <c r="AF41" i="11"/>
  <c r="AF42" i="11"/>
  <c r="AF43" i="11"/>
  <c r="AF44" i="11"/>
  <c r="AF45" i="11"/>
  <c r="AF46" i="11"/>
  <c r="AF47" i="11"/>
  <c r="AF48" i="11"/>
  <c r="AF49" i="11"/>
  <c r="AF50" i="11"/>
  <c r="AF51" i="11"/>
  <c r="AF52" i="11"/>
  <c r="AF53" i="11"/>
  <c r="AF54" i="11"/>
  <c r="AF55" i="11"/>
  <c r="AF56" i="11"/>
  <c r="AF57" i="11"/>
  <c r="AF58" i="11"/>
  <c r="AF59" i="11"/>
  <c r="AF60" i="11"/>
  <c r="AF61" i="11"/>
  <c r="AF62" i="11"/>
  <c r="AF63" i="11"/>
  <c r="AF64" i="11"/>
  <c r="AF65" i="11"/>
  <c r="AF66" i="11"/>
  <c r="AF67" i="11"/>
  <c r="AF68" i="11"/>
  <c r="AF69" i="11"/>
  <c r="AF70" i="11"/>
  <c r="AF71" i="11"/>
  <c r="AF72" i="11"/>
  <c r="AF73" i="11"/>
  <c r="AF74" i="11"/>
  <c r="AF75" i="11"/>
  <c r="AF76" i="11"/>
  <c r="AF77" i="11"/>
  <c r="AF78" i="11"/>
  <c r="AF79" i="11"/>
  <c r="AF80" i="11"/>
  <c r="AF81" i="11"/>
  <c r="AF82" i="11"/>
  <c r="AF83" i="11"/>
  <c r="AF84" i="11"/>
  <c r="AF85" i="11"/>
  <c r="AF86" i="11"/>
  <c r="AF87" i="11"/>
  <c r="AF88" i="11"/>
  <c r="AF89" i="11"/>
  <c r="AF90" i="11"/>
  <c r="AF91" i="11"/>
  <c r="AF92" i="11"/>
  <c r="AF93" i="11"/>
  <c r="AF94" i="11"/>
  <c r="AF95" i="11"/>
  <c r="AF96" i="11"/>
  <c r="AF97" i="11"/>
  <c r="AF98" i="11"/>
  <c r="AF99" i="11"/>
  <c r="AF100" i="11"/>
  <c r="AF101" i="11"/>
  <c r="AF102" i="11"/>
  <c r="AF103" i="11"/>
  <c r="AF104" i="11"/>
  <c r="AF105" i="11"/>
  <c r="AF106" i="11"/>
  <c r="AF107" i="11"/>
  <c r="AF108" i="11"/>
  <c r="AF109" i="11"/>
  <c r="AF110" i="11"/>
  <c r="AF111" i="11"/>
  <c r="AF112" i="11"/>
  <c r="AF113" i="11"/>
  <c r="AF114" i="11"/>
  <c r="AF115" i="11"/>
  <c r="AF116" i="11"/>
  <c r="AF117" i="11"/>
  <c r="AF118" i="11"/>
  <c r="AF119" i="11"/>
  <c r="AF120" i="11"/>
  <c r="AF121" i="11"/>
  <c r="AF122" i="11"/>
  <c r="AF123" i="11"/>
  <c r="AF124" i="11"/>
  <c r="AF125" i="11"/>
  <c r="AF126" i="11"/>
  <c r="AF127" i="11"/>
  <c r="AF128" i="11"/>
  <c r="AF129" i="11"/>
  <c r="AF130" i="11"/>
  <c r="AF131" i="11"/>
  <c r="AF132" i="11"/>
  <c r="AF133" i="11"/>
  <c r="AF134" i="11"/>
  <c r="AF135" i="11"/>
  <c r="AF136" i="11"/>
  <c r="AF137" i="11"/>
  <c r="AF138" i="11"/>
  <c r="AF139" i="11"/>
  <c r="AF140" i="11"/>
  <c r="AF141" i="11"/>
  <c r="AF142" i="11"/>
  <c r="AF143" i="11"/>
  <c r="AF144" i="11"/>
  <c r="AF145" i="11"/>
  <c r="AF146" i="11"/>
  <c r="AF147" i="11"/>
  <c r="AF148" i="11"/>
  <c r="AF149" i="11"/>
  <c r="AF150" i="11"/>
  <c r="AF151" i="11"/>
  <c r="AF152" i="11"/>
  <c r="AF153" i="11"/>
  <c r="AF154" i="11"/>
  <c r="AF155" i="11"/>
  <c r="AF156" i="11"/>
  <c r="AF157" i="11"/>
  <c r="AF158" i="11"/>
  <c r="AF159" i="11"/>
  <c r="AF160" i="11"/>
  <c r="AF161" i="11"/>
  <c r="AF162" i="11"/>
  <c r="AF163" i="11"/>
  <c r="AF164" i="11"/>
  <c r="AF165" i="11"/>
  <c r="AF166" i="11"/>
  <c r="AF167" i="11"/>
  <c r="AF168" i="11"/>
  <c r="AF169" i="11"/>
  <c r="AF170" i="11"/>
  <c r="AF171" i="11"/>
  <c r="AF172" i="11"/>
  <c r="AF173" i="11"/>
  <c r="AF174" i="11"/>
  <c r="AF175" i="11"/>
  <c r="AF176" i="11"/>
  <c r="AF177" i="11"/>
  <c r="AF178" i="11"/>
  <c r="AF179" i="11"/>
  <c r="AF180" i="11"/>
  <c r="AF181" i="11"/>
  <c r="AF182" i="11"/>
  <c r="AF183" i="11"/>
  <c r="AF184" i="11"/>
  <c r="AF185" i="11"/>
  <c r="AF186" i="11"/>
  <c r="AF187" i="11"/>
  <c r="AF188" i="11"/>
  <c r="AF189" i="11"/>
  <c r="AF190" i="11"/>
  <c r="AF191" i="11"/>
  <c r="AF192" i="11"/>
  <c r="AF193" i="11"/>
  <c r="AF194" i="11"/>
  <c r="AF195" i="11"/>
  <c r="AF196" i="11"/>
  <c r="AF197" i="11"/>
  <c r="AF198" i="11"/>
  <c r="AF199" i="11"/>
  <c r="AF200" i="11"/>
  <c r="AF201" i="11"/>
  <c r="AF202" i="11"/>
  <c r="AF203" i="11"/>
  <c r="AF204" i="11"/>
  <c r="AF205" i="11"/>
  <c r="AF206" i="11"/>
  <c r="AF207" i="11"/>
  <c r="AF208" i="11"/>
  <c r="AF209" i="11"/>
  <c r="AF210" i="11"/>
  <c r="AF211" i="11"/>
  <c r="AF212" i="11"/>
  <c r="AF213" i="11"/>
  <c r="AF214" i="11"/>
  <c r="AF215" i="11"/>
  <c r="AF216" i="11"/>
  <c r="AF6" i="11"/>
  <c r="AI7" i="11"/>
  <c r="AI8" i="11"/>
  <c r="AI9" i="11"/>
  <c r="AI10" i="11"/>
  <c r="AI11" i="11"/>
  <c r="AI12" i="11"/>
  <c r="AI13" i="11"/>
  <c r="AI14" i="11"/>
  <c r="AI15" i="11"/>
  <c r="AI16" i="11"/>
  <c r="AI17" i="11"/>
  <c r="AI18" i="11"/>
  <c r="AI19" i="11"/>
  <c r="AI20" i="11"/>
  <c r="AI21" i="11"/>
  <c r="AI22" i="11"/>
  <c r="AI23" i="11"/>
  <c r="AI24" i="11"/>
  <c r="AI25" i="11"/>
  <c r="AI26" i="11"/>
  <c r="AI27" i="11"/>
  <c r="AI28" i="11"/>
  <c r="AI29" i="11"/>
  <c r="AI30" i="11"/>
  <c r="AI31" i="11"/>
  <c r="AI32" i="11"/>
  <c r="AI33" i="11"/>
  <c r="AI34" i="11"/>
  <c r="AI35" i="11"/>
  <c r="AI36" i="11"/>
  <c r="AI37" i="11"/>
  <c r="AI38" i="11"/>
  <c r="AI39" i="11"/>
  <c r="AI40" i="11"/>
  <c r="AI41" i="11"/>
  <c r="AI42" i="11"/>
  <c r="AI43" i="11"/>
  <c r="AI44" i="11"/>
  <c r="AI45" i="11"/>
  <c r="AI46" i="11"/>
  <c r="AI47" i="11"/>
  <c r="AI48" i="11"/>
  <c r="AI49" i="11"/>
  <c r="AI50" i="11"/>
  <c r="AI51" i="11"/>
  <c r="AI52" i="11"/>
  <c r="AI53" i="11"/>
  <c r="AI54" i="11"/>
  <c r="AI55" i="11"/>
  <c r="AI56" i="11"/>
  <c r="AI57" i="11"/>
  <c r="AI58" i="11"/>
  <c r="AI59" i="11"/>
  <c r="AI60" i="11"/>
  <c r="AI61" i="11"/>
  <c r="AI62" i="11"/>
  <c r="AI63" i="11"/>
  <c r="AI64" i="11"/>
  <c r="AI65" i="11"/>
  <c r="AI66" i="11"/>
  <c r="AI67" i="11"/>
  <c r="AI68" i="11"/>
  <c r="AI69" i="11"/>
  <c r="AI70" i="11"/>
  <c r="AI71" i="11"/>
  <c r="AI72" i="11"/>
  <c r="AI73" i="11"/>
  <c r="AI74" i="11"/>
  <c r="AI75" i="11"/>
  <c r="AI76" i="11"/>
  <c r="AI77" i="11"/>
  <c r="AI78" i="11"/>
  <c r="AI79" i="11"/>
  <c r="AI80" i="11"/>
  <c r="AI81" i="11"/>
  <c r="AI82" i="11"/>
  <c r="AI83" i="11"/>
  <c r="AI84" i="11"/>
  <c r="AI85" i="11"/>
  <c r="AI86" i="11"/>
  <c r="AI87" i="11"/>
  <c r="AI88" i="11"/>
  <c r="AI89" i="11"/>
  <c r="AI90" i="11"/>
  <c r="AI91" i="11"/>
  <c r="AI92" i="11"/>
  <c r="AI93" i="11"/>
  <c r="AI94" i="11"/>
  <c r="AI95" i="11"/>
  <c r="AI96" i="11"/>
  <c r="AI97" i="11"/>
  <c r="AI98" i="11"/>
  <c r="AI99" i="11"/>
  <c r="AI100" i="11"/>
  <c r="AI101" i="11"/>
  <c r="AI102" i="11"/>
  <c r="AI103" i="11"/>
  <c r="AI104" i="11"/>
  <c r="AI105" i="11"/>
  <c r="AI106" i="11"/>
  <c r="AI107" i="11"/>
  <c r="AI108" i="11"/>
  <c r="AI109" i="11"/>
  <c r="AI110" i="11"/>
  <c r="AI111" i="11"/>
  <c r="AI112" i="11"/>
  <c r="AI113" i="11"/>
  <c r="AI114" i="11"/>
  <c r="AI115" i="11"/>
  <c r="AI116" i="11"/>
  <c r="AI117" i="11"/>
  <c r="AI118" i="11"/>
  <c r="AI119" i="11"/>
  <c r="AI120" i="11"/>
  <c r="AI121" i="11"/>
  <c r="AI122" i="11"/>
  <c r="AI123" i="11"/>
  <c r="AI124" i="11"/>
  <c r="AI125" i="11"/>
  <c r="AI126" i="11"/>
  <c r="AI127" i="11"/>
  <c r="AI128" i="11"/>
  <c r="AI129" i="11"/>
  <c r="AI130" i="11"/>
  <c r="AI131" i="11"/>
  <c r="AI132" i="11"/>
  <c r="AI133" i="11"/>
  <c r="AI134" i="11"/>
  <c r="AI135" i="11"/>
  <c r="AI136" i="11"/>
  <c r="AI137" i="11"/>
  <c r="AI138" i="11"/>
  <c r="AI139" i="11"/>
  <c r="AI140" i="11"/>
  <c r="AI141" i="11"/>
  <c r="AI142" i="11"/>
  <c r="AI143" i="11"/>
  <c r="AI144" i="11"/>
  <c r="AI145" i="11"/>
  <c r="AI146" i="11"/>
  <c r="AI147" i="11"/>
  <c r="AI148" i="11"/>
  <c r="AI149" i="11"/>
  <c r="AI150" i="11"/>
  <c r="AI151" i="11"/>
  <c r="AI152" i="11"/>
  <c r="AI153" i="11"/>
  <c r="AI154" i="11"/>
  <c r="AI155" i="11"/>
  <c r="AI156" i="11"/>
  <c r="AI157" i="11"/>
  <c r="AI158" i="11"/>
  <c r="AI159" i="11"/>
  <c r="AI160" i="11"/>
  <c r="AI161" i="11"/>
  <c r="AI162" i="11"/>
  <c r="AI163" i="11"/>
  <c r="AI164" i="11"/>
  <c r="AI165" i="11"/>
  <c r="AI166" i="11"/>
  <c r="AI167" i="11"/>
  <c r="AI168" i="11"/>
  <c r="AI169" i="11"/>
  <c r="AI170" i="11"/>
  <c r="AI171" i="11"/>
  <c r="AI172" i="11"/>
  <c r="AI173" i="11"/>
  <c r="AI174" i="11"/>
  <c r="AI175" i="11"/>
  <c r="AI176" i="11"/>
  <c r="AI177" i="11"/>
  <c r="AI178" i="11"/>
  <c r="AI179" i="11"/>
  <c r="AI180" i="11"/>
  <c r="AI181" i="11"/>
  <c r="AI182" i="11"/>
  <c r="AI183" i="11"/>
  <c r="AI184" i="11"/>
  <c r="AI185" i="11"/>
  <c r="AI186" i="11"/>
  <c r="AI187" i="11"/>
  <c r="AI188" i="11"/>
  <c r="AI189" i="11"/>
  <c r="AI190" i="11"/>
  <c r="AI191" i="11"/>
  <c r="AI192" i="11"/>
  <c r="AI193" i="11"/>
  <c r="AI194" i="11"/>
  <c r="AI195" i="11"/>
  <c r="AI196" i="11"/>
  <c r="AI197" i="11"/>
  <c r="AI198" i="11"/>
  <c r="AI199" i="11"/>
  <c r="AI200" i="11"/>
  <c r="AI201" i="11"/>
  <c r="AI202" i="11"/>
  <c r="AI203" i="11"/>
  <c r="AI204" i="11"/>
  <c r="AI205" i="11"/>
  <c r="AI206" i="11"/>
  <c r="AI207" i="11"/>
  <c r="AI208" i="11"/>
  <c r="AI209" i="11"/>
  <c r="AI210" i="11"/>
  <c r="AI211" i="11"/>
  <c r="AI212" i="11"/>
  <c r="AI213" i="11"/>
  <c r="AI214" i="11"/>
  <c r="AI215" i="11"/>
  <c r="AI216" i="11"/>
  <c r="AK7" i="11"/>
  <c r="AK8" i="11"/>
  <c r="AK9" i="11"/>
  <c r="AK10" i="11"/>
  <c r="AK11" i="11"/>
  <c r="AK12" i="11"/>
  <c r="AK13" i="11"/>
  <c r="AK14" i="11"/>
  <c r="AK15" i="11"/>
  <c r="AK16" i="11"/>
  <c r="AK17" i="11"/>
  <c r="AK18" i="11"/>
  <c r="AK19" i="11"/>
  <c r="AK20" i="11"/>
  <c r="AK21" i="11"/>
  <c r="AK22" i="11"/>
  <c r="AK23" i="11"/>
  <c r="AK24" i="11"/>
  <c r="AK25" i="11"/>
  <c r="AK26" i="11"/>
  <c r="AK27" i="11"/>
  <c r="AK28" i="11"/>
  <c r="AK29" i="11"/>
  <c r="AK30" i="11"/>
  <c r="AK31" i="11"/>
  <c r="AK32" i="11"/>
  <c r="AK33" i="11"/>
  <c r="AK34" i="11"/>
  <c r="AK35" i="11"/>
  <c r="AK36" i="11"/>
  <c r="AK37" i="11"/>
  <c r="AK38" i="11"/>
  <c r="AK39" i="11"/>
  <c r="AK40" i="11"/>
  <c r="AK41" i="11"/>
  <c r="AK42" i="11"/>
  <c r="AK43" i="11"/>
  <c r="AK44" i="11"/>
  <c r="AK45" i="11"/>
  <c r="AK46" i="11"/>
  <c r="AK47" i="11"/>
  <c r="AK48" i="11"/>
  <c r="AK49" i="11"/>
  <c r="AK50" i="11"/>
  <c r="AK51" i="11"/>
  <c r="AK52" i="11"/>
  <c r="AK53" i="11"/>
  <c r="AK54" i="11"/>
  <c r="AK55" i="11"/>
  <c r="AK56" i="11"/>
  <c r="AK57" i="11"/>
  <c r="AK58" i="11"/>
  <c r="AK59" i="11"/>
  <c r="AK60" i="11"/>
  <c r="AK61" i="11"/>
  <c r="AK62" i="11"/>
  <c r="AK63" i="11"/>
  <c r="AK64" i="11"/>
  <c r="AK65" i="11"/>
  <c r="AK66" i="11"/>
  <c r="AK67" i="11"/>
  <c r="AK68" i="11"/>
  <c r="AK69" i="11"/>
  <c r="AK70" i="11"/>
  <c r="AK71" i="11"/>
  <c r="AK72" i="11"/>
  <c r="AK73" i="11"/>
  <c r="AK74" i="11"/>
  <c r="AK75" i="11"/>
  <c r="AK76" i="11"/>
  <c r="AK77" i="11"/>
  <c r="AK78" i="11"/>
  <c r="AK79" i="11"/>
  <c r="AK80" i="11"/>
  <c r="AK81" i="11"/>
  <c r="AK82" i="11"/>
  <c r="AK83" i="11"/>
  <c r="AK84" i="11"/>
  <c r="AK85" i="11"/>
  <c r="AK86" i="11"/>
  <c r="AK87" i="11"/>
  <c r="AK88" i="11"/>
  <c r="AK89" i="11"/>
  <c r="AK90" i="11"/>
  <c r="AK91" i="11"/>
  <c r="AK92" i="11"/>
  <c r="AK93" i="11"/>
  <c r="AK94" i="11"/>
  <c r="AK95" i="11"/>
  <c r="AK96" i="11"/>
  <c r="AK97" i="11"/>
  <c r="AK98" i="11"/>
  <c r="AK99" i="11"/>
  <c r="AK100" i="11"/>
  <c r="AK101" i="11"/>
  <c r="AK102" i="11"/>
  <c r="AK103" i="11"/>
  <c r="AK104" i="11"/>
  <c r="AK105" i="11"/>
  <c r="AK106" i="11"/>
  <c r="AK107" i="11"/>
  <c r="AK108" i="11"/>
  <c r="AK109" i="11"/>
  <c r="AK110" i="11"/>
  <c r="AK111" i="11"/>
  <c r="AK112" i="11"/>
  <c r="AK113" i="11"/>
  <c r="AK114" i="11"/>
  <c r="AK115" i="11"/>
  <c r="AK116" i="11"/>
  <c r="AK117" i="11"/>
  <c r="AK118" i="11"/>
  <c r="AK119" i="11"/>
  <c r="AK120" i="11"/>
  <c r="AK121" i="11"/>
  <c r="AK122" i="11"/>
  <c r="AK123" i="11"/>
  <c r="AK124" i="11"/>
  <c r="AK125" i="11"/>
  <c r="AK126" i="11"/>
  <c r="AK127" i="11"/>
  <c r="AK128" i="11"/>
  <c r="AK129" i="11"/>
  <c r="AK130" i="11"/>
  <c r="AK131" i="11"/>
  <c r="AK132" i="11"/>
  <c r="AK133" i="11"/>
  <c r="AK134" i="11"/>
  <c r="AK135" i="11"/>
  <c r="AK136" i="11"/>
  <c r="AK137" i="11"/>
  <c r="AK138" i="11"/>
  <c r="AK139" i="11"/>
  <c r="AK140" i="11"/>
  <c r="AK141" i="11"/>
  <c r="AK142" i="11"/>
  <c r="AK143" i="11"/>
  <c r="AK144" i="11"/>
  <c r="AK145" i="11"/>
  <c r="AK146" i="11"/>
  <c r="AK147" i="11"/>
  <c r="AK148" i="11"/>
  <c r="AK149" i="11"/>
  <c r="AK150" i="11"/>
  <c r="AK151" i="11"/>
  <c r="AK152" i="11"/>
  <c r="AK153" i="11"/>
  <c r="AK154" i="11"/>
  <c r="AK155" i="11"/>
  <c r="AK156" i="11"/>
  <c r="AK157" i="11"/>
  <c r="AK158" i="11"/>
  <c r="AK159" i="11"/>
  <c r="AK160" i="11"/>
  <c r="AK161" i="11"/>
  <c r="AK162" i="11"/>
  <c r="AK163" i="11"/>
  <c r="AK164" i="11"/>
  <c r="AK165" i="11"/>
  <c r="AK166" i="11"/>
  <c r="AK167" i="11"/>
  <c r="AK168" i="11"/>
  <c r="AK169" i="11"/>
  <c r="AK170" i="11"/>
  <c r="AK171" i="11"/>
  <c r="AK172" i="11"/>
  <c r="AK173" i="11"/>
  <c r="AK174" i="11"/>
  <c r="AK175" i="11"/>
  <c r="AK176" i="11"/>
  <c r="AK177" i="11"/>
  <c r="AK178" i="11"/>
  <c r="AK179" i="11"/>
  <c r="AK180" i="11"/>
  <c r="AK181" i="11"/>
  <c r="AK182" i="11"/>
  <c r="AK183" i="11"/>
  <c r="AK184" i="11"/>
  <c r="AK185" i="11"/>
  <c r="AK186" i="11"/>
  <c r="AK187" i="11"/>
  <c r="AK188" i="11"/>
  <c r="AK189" i="11"/>
  <c r="AK190" i="11"/>
  <c r="AK191" i="11"/>
  <c r="AK192" i="11"/>
  <c r="AK193" i="11"/>
  <c r="AK194" i="11"/>
  <c r="AK195" i="11"/>
  <c r="AK196" i="11"/>
  <c r="AK197" i="11"/>
  <c r="AK198" i="11"/>
  <c r="AK199" i="11"/>
  <c r="AK200" i="11"/>
  <c r="AK201" i="11"/>
  <c r="AK202" i="11"/>
  <c r="AK203" i="11"/>
  <c r="AK204" i="11"/>
  <c r="AK205" i="11"/>
  <c r="AK206" i="11"/>
  <c r="AK207" i="11"/>
  <c r="AK208" i="11"/>
  <c r="AK209" i="11"/>
  <c r="AK210" i="11"/>
  <c r="AK211" i="11"/>
  <c r="AK212" i="11"/>
  <c r="AK213" i="11"/>
  <c r="AK214" i="11"/>
  <c r="AK215" i="11"/>
  <c r="AK216" i="11"/>
  <c r="AJ7" i="11"/>
  <c r="AJ8" i="11"/>
  <c r="AJ9" i="11"/>
  <c r="AJ10" i="11"/>
  <c r="AJ11" i="11"/>
  <c r="AJ12" i="11"/>
  <c r="AJ13" i="11"/>
  <c r="AJ14" i="11"/>
  <c r="AJ15" i="11"/>
  <c r="AJ16" i="11"/>
  <c r="AJ17" i="11"/>
  <c r="AJ18" i="11"/>
  <c r="AJ19" i="11"/>
  <c r="AJ20" i="11"/>
  <c r="AJ21" i="11"/>
  <c r="AJ22" i="11"/>
  <c r="AJ23" i="11"/>
  <c r="AJ24" i="11"/>
  <c r="AJ25" i="11"/>
  <c r="AJ26" i="11"/>
  <c r="AJ27" i="11"/>
  <c r="AJ28" i="11"/>
  <c r="AJ29" i="11"/>
  <c r="AJ30" i="11"/>
  <c r="AJ31" i="11"/>
  <c r="AJ32" i="11"/>
  <c r="AJ33" i="11"/>
  <c r="AJ34" i="11"/>
  <c r="AJ35" i="11"/>
  <c r="AJ36" i="11"/>
  <c r="AJ37" i="11"/>
  <c r="AJ38" i="11"/>
  <c r="AJ39" i="11"/>
  <c r="AJ40" i="11"/>
  <c r="AJ41" i="11"/>
  <c r="AJ42" i="11"/>
  <c r="AJ43" i="11"/>
  <c r="AJ44" i="11"/>
  <c r="AJ45" i="11"/>
  <c r="AJ46" i="11"/>
  <c r="AJ47" i="11"/>
  <c r="AJ48" i="11"/>
  <c r="AJ49" i="11"/>
  <c r="AJ50" i="11"/>
  <c r="AJ51" i="11"/>
  <c r="AJ52" i="11"/>
  <c r="AJ53" i="11"/>
  <c r="AJ54" i="11"/>
  <c r="AJ55" i="11"/>
  <c r="AJ56" i="11"/>
  <c r="AJ57" i="11"/>
  <c r="AJ58" i="11"/>
  <c r="AJ59" i="11"/>
  <c r="AJ60" i="11"/>
  <c r="AJ61" i="11"/>
  <c r="AJ62" i="11"/>
  <c r="AJ63" i="11"/>
  <c r="AJ64" i="11"/>
  <c r="AJ65" i="11"/>
  <c r="AJ66" i="11"/>
  <c r="AJ67" i="11"/>
  <c r="AJ68" i="11"/>
  <c r="AJ69" i="11"/>
  <c r="AJ70" i="11"/>
  <c r="AJ71" i="11"/>
  <c r="AJ72" i="11"/>
  <c r="AJ73" i="11"/>
  <c r="AJ74" i="11"/>
  <c r="AJ75" i="11"/>
  <c r="AJ76" i="11"/>
  <c r="AJ77" i="11"/>
  <c r="AJ78" i="11"/>
  <c r="AJ79" i="11"/>
  <c r="AJ80" i="11"/>
  <c r="AJ81" i="11"/>
  <c r="AJ82" i="11"/>
  <c r="AJ83" i="11"/>
  <c r="AJ84" i="11"/>
  <c r="AJ85" i="11"/>
  <c r="AJ86" i="11"/>
  <c r="AJ87" i="11"/>
  <c r="AJ88" i="11"/>
  <c r="AJ89" i="11"/>
  <c r="AJ90" i="11"/>
  <c r="AJ91" i="11"/>
  <c r="AJ92" i="11"/>
  <c r="AJ93" i="11"/>
  <c r="AJ94" i="11"/>
  <c r="AJ95" i="11"/>
  <c r="AJ96" i="11"/>
  <c r="AJ97" i="11"/>
  <c r="AJ98" i="11"/>
  <c r="AJ99" i="11"/>
  <c r="AJ100" i="11"/>
  <c r="AJ101" i="11"/>
  <c r="AJ102" i="11"/>
  <c r="AJ103" i="11"/>
  <c r="AJ104" i="11"/>
  <c r="AJ105" i="11"/>
  <c r="AJ106" i="11"/>
  <c r="AJ107" i="11"/>
  <c r="AJ108" i="11"/>
  <c r="AJ109" i="11"/>
  <c r="AJ110" i="11"/>
  <c r="AJ111" i="11"/>
  <c r="AJ112" i="11"/>
  <c r="AJ113" i="11"/>
  <c r="AJ114" i="11"/>
  <c r="AJ115" i="11"/>
  <c r="AJ116" i="11"/>
  <c r="AJ117" i="11"/>
  <c r="AJ118" i="11"/>
  <c r="AJ119" i="11"/>
  <c r="AJ120" i="11"/>
  <c r="AJ121" i="11"/>
  <c r="AJ122" i="11"/>
  <c r="AJ123" i="11"/>
  <c r="AJ124" i="11"/>
  <c r="AJ125" i="11"/>
  <c r="AJ126" i="11"/>
  <c r="AJ127" i="11"/>
  <c r="AJ128" i="11"/>
  <c r="AJ129" i="11"/>
  <c r="AJ130" i="11"/>
  <c r="AJ131" i="11"/>
  <c r="AJ132" i="11"/>
  <c r="AJ133" i="11"/>
  <c r="AJ134" i="11"/>
  <c r="AJ135" i="11"/>
  <c r="AJ136" i="11"/>
  <c r="AJ137" i="11"/>
  <c r="AJ138" i="11"/>
  <c r="AJ139" i="11"/>
  <c r="AJ140" i="11"/>
  <c r="AJ141" i="11"/>
  <c r="AJ142" i="11"/>
  <c r="AJ143" i="11"/>
  <c r="AJ144" i="11"/>
  <c r="AJ145" i="11"/>
  <c r="AJ146" i="11"/>
  <c r="AJ147" i="11"/>
  <c r="AJ148" i="11"/>
  <c r="AJ149" i="11"/>
  <c r="AJ150" i="11"/>
  <c r="AJ151" i="11"/>
  <c r="AJ152" i="11"/>
  <c r="AJ153" i="11"/>
  <c r="AJ154" i="11"/>
  <c r="AJ155" i="11"/>
  <c r="AJ156" i="11"/>
  <c r="AJ157" i="11"/>
  <c r="AJ158" i="11"/>
  <c r="AJ159" i="11"/>
  <c r="AJ160" i="11"/>
  <c r="AJ161" i="11"/>
  <c r="AJ162" i="11"/>
  <c r="AJ163" i="11"/>
  <c r="AJ164" i="11"/>
  <c r="AJ165" i="11"/>
  <c r="AJ166" i="11"/>
  <c r="AJ167" i="11"/>
  <c r="AJ168" i="11"/>
  <c r="AJ169" i="11"/>
  <c r="AJ170" i="11"/>
  <c r="AJ171" i="11"/>
  <c r="AJ172" i="11"/>
  <c r="AJ173" i="11"/>
  <c r="AJ174" i="11"/>
  <c r="AJ175" i="11"/>
  <c r="AJ176" i="11"/>
  <c r="AJ177" i="11"/>
  <c r="AJ178" i="11"/>
  <c r="AJ179" i="11"/>
  <c r="AJ180" i="11"/>
  <c r="AJ181" i="11"/>
  <c r="AJ182" i="11"/>
  <c r="AJ183" i="11"/>
  <c r="AJ184" i="11"/>
  <c r="AJ185" i="11"/>
  <c r="AJ186" i="11"/>
  <c r="AJ187" i="11"/>
  <c r="AJ188" i="11"/>
  <c r="AJ189" i="11"/>
  <c r="AJ190" i="11"/>
  <c r="AJ191" i="11"/>
  <c r="AJ192" i="11"/>
  <c r="AJ193" i="11"/>
  <c r="AJ194" i="11"/>
  <c r="AJ195" i="11"/>
  <c r="AJ196" i="11"/>
  <c r="AJ197" i="11"/>
  <c r="AJ198" i="11"/>
  <c r="AJ199" i="11"/>
  <c r="AJ200" i="11"/>
  <c r="AJ201" i="11"/>
  <c r="AJ202" i="11"/>
  <c r="AJ203" i="11"/>
  <c r="AJ204" i="11"/>
  <c r="AJ205" i="11"/>
  <c r="AJ206" i="11"/>
  <c r="AJ207" i="11"/>
  <c r="AJ208" i="11"/>
  <c r="AJ209" i="11"/>
  <c r="AJ210" i="11"/>
  <c r="AJ211" i="11"/>
  <c r="AJ212" i="11"/>
  <c r="AJ213" i="11"/>
  <c r="AJ214" i="11"/>
  <c r="AJ215" i="11"/>
  <c r="AJ216" i="11"/>
  <c r="AK6" i="11"/>
  <c r="AJ6" i="11"/>
  <c r="AF217" i="11" l="1"/>
</calcChain>
</file>

<file path=xl/sharedStrings.xml><?xml version="1.0" encoding="utf-8"?>
<sst xmlns="http://schemas.openxmlformats.org/spreadsheetml/2006/main" count="488" uniqueCount="261">
  <si>
    <t>Приложение №1 к распоряжению №_____ от___________.</t>
  </si>
  <si>
    <t>Адрес</t>
  </si>
  <si>
    <t>Вид системы</t>
  </si>
  <si>
    <t>Потреблено ВСЕГО по ОДПУ за год, Гкал</t>
  </si>
  <si>
    <t>Площадь помещений в доме</t>
  </si>
  <si>
    <t>Фактически начислено за отопление по жилым помещениям, руб.</t>
  </si>
  <si>
    <t>Величина годовой корректировки по дому, руб.</t>
  </si>
  <si>
    <t>Корректировка на 1 кв.м. по жилым помещениям, руб.</t>
  </si>
  <si>
    <t>Корректировка на 1 кв.м. по жилым помещениям с инд отоплением, руб.</t>
  </si>
  <si>
    <t>Всего</t>
  </si>
  <si>
    <t>в том числе на ГВС, Гкал</t>
  </si>
  <si>
    <t>Общая площадь дома, кв.м.</t>
  </si>
  <si>
    <t>Площадь жилые на центральном отоплении, кв.м.</t>
  </si>
  <si>
    <t>Площадь нежилых на центральном отоплении, кв.м.</t>
  </si>
  <si>
    <t>Площадь жилых помещений на индивидуальном отоплении, кв.м.</t>
  </si>
  <si>
    <t>Площадь нежилых помещений на индивидуальном отоплении, кв.м.</t>
  </si>
  <si>
    <t>Площадь МОП, кв.м</t>
  </si>
  <si>
    <t>по жилым помещениям с центральным отоплением</t>
  </si>
  <si>
    <t>по жилым помещениям с индивидуальным отоплением</t>
  </si>
  <si>
    <t>только ОТ</t>
  </si>
  <si>
    <t>Итого</t>
  </si>
  <si>
    <t>добор</t>
  </si>
  <si>
    <t>возврат</t>
  </si>
  <si>
    <t xml:space="preserve">Сведения о величине годовой корректировки за 2019 год в разрезе домов </t>
  </si>
  <si>
    <t>2-ая Народная ул.,  4а</t>
  </si>
  <si>
    <t>с ИТП</t>
  </si>
  <si>
    <t>Димитрова ул., 34</t>
  </si>
  <si>
    <t>Интернациональная ул., 24</t>
  </si>
  <si>
    <t>К.Либкнехта ул.,  1а</t>
  </si>
  <si>
    <t>К.Либкнехта ул.,  3а</t>
  </si>
  <si>
    <t>К.Либкнехта ул.,  5а</t>
  </si>
  <si>
    <t>Калинина ул., 41</t>
  </si>
  <si>
    <t>Каховского ул., 10</t>
  </si>
  <si>
    <t>Каховского ул., 10а</t>
  </si>
  <si>
    <t>Коммунистическая ул.,  2</t>
  </si>
  <si>
    <t>Коммунистическая ул.,  4</t>
  </si>
  <si>
    <t>Коммунистическая ул.,  8</t>
  </si>
  <si>
    <t>Кр.Партизан ул.,  5</t>
  </si>
  <si>
    <t>Ломоносова ул., 24</t>
  </si>
  <si>
    <t>Ломоносова ул., 24а</t>
  </si>
  <si>
    <t>Ломоносова ул., 26</t>
  </si>
  <si>
    <t>Ломоносова ул., 30</t>
  </si>
  <si>
    <t>Люксембургская ул.,  8</t>
  </si>
  <si>
    <t>Октябрьская ул., 25а</t>
  </si>
  <si>
    <t>Полевая ул.,  3</t>
  </si>
  <si>
    <t>Полевая ул.,  5</t>
  </si>
  <si>
    <t>Полярная ул.,  9</t>
  </si>
  <si>
    <t>Прудинская ул.,  3</t>
  </si>
  <si>
    <t>Прудинская ул., 4а</t>
  </si>
  <si>
    <t>Свердлова ул.,  2а</t>
  </si>
  <si>
    <t>Северная ул.,  3</t>
  </si>
  <si>
    <t>Теплицкий пр-т,  2/7</t>
  </si>
  <si>
    <t>Теплицкий пр-т,  4</t>
  </si>
  <si>
    <t>Теплицкий пр-т,  9</t>
  </si>
  <si>
    <t>Теплицкий пр-т,  11</t>
  </si>
  <si>
    <t>Теплицкий пр-т, 17</t>
  </si>
  <si>
    <t>Теплицкий пр-т, 18</t>
  </si>
  <si>
    <t>Теплицкий пр-т, 20</t>
  </si>
  <si>
    <t>Теплицкий пр-т, 24</t>
  </si>
  <si>
    <t>Транспортная ул. 10а</t>
  </si>
  <si>
    <t>Транспортная ул. 10б</t>
  </si>
  <si>
    <t>Транспортная ул. 29</t>
  </si>
  <si>
    <t>2-ая Народная ул.,  2</t>
  </si>
  <si>
    <t>50 лет Сов.вл.пр-т, 24</t>
  </si>
  <si>
    <t>50 лет Сов.вл.пр-т, 29</t>
  </si>
  <si>
    <t>50 лет Сов.вл.пр-т, 30</t>
  </si>
  <si>
    <t>50 лет Сов.вл.пр-т, 31</t>
  </si>
  <si>
    <t>50 лет Сов.вл.пр-т, 33</t>
  </si>
  <si>
    <t>50 лет Сов.вл.пр-т, 35</t>
  </si>
  <si>
    <t>50 лет Сов.вл.пр-т, 37</t>
  </si>
  <si>
    <t>50 лет Сов.вл.пр-т, 41</t>
  </si>
  <si>
    <t>Гражданский пер., 30</t>
  </si>
  <si>
    <t>Димитрова ул., 31</t>
  </si>
  <si>
    <t>Димитрова ул., 35а</t>
  </si>
  <si>
    <t>Добролюбова ул.,  8</t>
  </si>
  <si>
    <t>Зеркальная ул.,  3</t>
  </si>
  <si>
    <t>Интернациональная ул., 40а</t>
  </si>
  <si>
    <t>Иркутская ул., 26а</t>
  </si>
  <si>
    <t>К.Либкнехта ул.,  1</t>
  </si>
  <si>
    <t>К.Маркса ул., 2</t>
  </si>
  <si>
    <t>Кр. Партизан ул., 61</t>
  </si>
  <si>
    <t>Кр. Партизан ул., 72/29</t>
  </si>
  <si>
    <t>Калинина ул., 32/14</t>
  </si>
  <si>
    <t>Люксембургская ул.,  5</t>
  </si>
  <si>
    <t>М-Апостола ул.,  3</t>
  </si>
  <si>
    <t>М-Апостола ул., 25а</t>
  </si>
  <si>
    <t>Маяковского ул.,  1а</t>
  </si>
  <si>
    <t>Маяковского ул.,  2а</t>
  </si>
  <si>
    <t>Маяковского ул.,  4а</t>
  </si>
  <si>
    <t>Мезиновская ул., 8</t>
  </si>
  <si>
    <t>Менделеева ул., 15а</t>
  </si>
  <si>
    <t>Менделеева ул., 17а</t>
  </si>
  <si>
    <t>Микрорайон, 13</t>
  </si>
  <si>
    <t>Микрорайон, 14</t>
  </si>
  <si>
    <t>Микрорайон, 15</t>
  </si>
  <si>
    <t>Микрорайон, 16</t>
  </si>
  <si>
    <t>Микрорайон, 18</t>
  </si>
  <si>
    <t>Микрорайон, 20</t>
  </si>
  <si>
    <t>Микрорайон, 21</t>
  </si>
  <si>
    <t>Микрорайон, 28</t>
  </si>
  <si>
    <t>Микрорайон, 29</t>
  </si>
  <si>
    <t>Микрорайон, 32</t>
  </si>
  <si>
    <t>Микрорайон, 32а</t>
  </si>
  <si>
    <t>Микрорайон, 33</t>
  </si>
  <si>
    <t>Микрорайон, 34</t>
  </si>
  <si>
    <t>Микрорайон, 35</t>
  </si>
  <si>
    <t>Микрорайон, 36</t>
  </si>
  <si>
    <t>Микрорайон, 37</t>
  </si>
  <si>
    <t>Микрорайон, 38</t>
  </si>
  <si>
    <t>Микрорайон, 39</t>
  </si>
  <si>
    <t>Микрорайон, 40</t>
  </si>
  <si>
    <t>Микрорайон, 41</t>
  </si>
  <si>
    <t>Микрорайон, 42</t>
  </si>
  <si>
    <t>Микрорайон, 43</t>
  </si>
  <si>
    <t>Микрорайон, 45</t>
  </si>
  <si>
    <t>Микрорайон, 47</t>
  </si>
  <si>
    <t>Микрорайон, 50а</t>
  </si>
  <si>
    <t>Минская, 9</t>
  </si>
  <si>
    <t>Мира ул., 13</t>
  </si>
  <si>
    <t>Мира ул., 15</t>
  </si>
  <si>
    <t>Орловская ул., 24</t>
  </si>
  <si>
    <t>п.Гус. Советская ул., 28</t>
  </si>
  <si>
    <t>п.Гус. Советская ул., 42</t>
  </si>
  <si>
    <t>Писарева ул., 20</t>
  </si>
  <si>
    <t>Прудинская ул.,  2а</t>
  </si>
  <si>
    <t>Садовая ул., 63</t>
  </si>
  <si>
    <t>Садовая ул., 63а</t>
  </si>
  <si>
    <t>Садовая ул., 65</t>
  </si>
  <si>
    <t>Теплицкий пр-т, 56</t>
  </si>
  <si>
    <t>Чапаева ул.,  6/9</t>
  </si>
  <si>
    <t>Шатурская ул.,  5</t>
  </si>
  <si>
    <t>50 лет Сов.вл.пр-т, 43</t>
  </si>
  <si>
    <t>4-х трубка</t>
  </si>
  <si>
    <t>50 лет Сов.вл.пр-т, 45</t>
  </si>
  <si>
    <t>Владимирская ул.,  1</t>
  </si>
  <si>
    <t>Интернациональная ул., 40б</t>
  </si>
  <si>
    <t>Интернациональная ул., 42а</t>
  </si>
  <si>
    <t>Интернациональная ул., 44</t>
  </si>
  <si>
    <t>Интернациональная ул., 46</t>
  </si>
  <si>
    <t>Иркутская ул., 21</t>
  </si>
  <si>
    <t>К.Маркса ул., 58а</t>
  </si>
  <si>
    <t>Калинина ул., 54а</t>
  </si>
  <si>
    <t>Калинина ул., 56</t>
  </si>
  <si>
    <t>Калинина ул., 58</t>
  </si>
  <si>
    <t>Каховского ул., 4(1-121)</t>
  </si>
  <si>
    <t>Каховского ул. 4(122-180)</t>
  </si>
  <si>
    <t>Каховского ул.,  5</t>
  </si>
  <si>
    <t>Каховского ул.,  8</t>
  </si>
  <si>
    <t>Каховского ул., 12</t>
  </si>
  <si>
    <t>Красноармейская ул., 17</t>
  </si>
  <si>
    <t>Красноармейская ул., 19</t>
  </si>
  <si>
    <t>Красноармейская ул., 21</t>
  </si>
  <si>
    <t>Красноармейская ул., 23</t>
  </si>
  <si>
    <t>М-Апостола ул.,  5</t>
  </si>
  <si>
    <t>М-Апостола ул.,  7</t>
  </si>
  <si>
    <t>М-Апостола ул., 10</t>
  </si>
  <si>
    <t>М-Апостола ул., 11</t>
  </si>
  <si>
    <t>М-Апостола ул., 13</t>
  </si>
  <si>
    <t>М-Апостола ул., 14</t>
  </si>
  <si>
    <t>М-Апостола ул., 15</t>
  </si>
  <si>
    <t>М-Апостола ул., 15а</t>
  </si>
  <si>
    <t>М-Апостола ул., 16</t>
  </si>
  <si>
    <t>М-Апостола ул., 17</t>
  </si>
  <si>
    <t>М-Апостола ул., 19</t>
  </si>
  <si>
    <t>Маяковского ул.,  3а</t>
  </si>
  <si>
    <t>Маяковского ул.,  5а</t>
  </si>
  <si>
    <t>Маяковского ул.,  7</t>
  </si>
  <si>
    <t>Маяковского ул.,  8а</t>
  </si>
  <si>
    <t>Маяковского ул., 12а</t>
  </si>
  <si>
    <t>Маяковского ул., 15</t>
  </si>
  <si>
    <t>Менделеева ул., 19</t>
  </si>
  <si>
    <t>Менделеева ул., 19б</t>
  </si>
  <si>
    <t>Менделеева ул., 21</t>
  </si>
  <si>
    <t>Менделеева ул., 23</t>
  </si>
  <si>
    <t>Менделеева ул., 25</t>
  </si>
  <si>
    <t>Минская ул., 19</t>
  </si>
  <si>
    <t>Мира ул., 21</t>
  </si>
  <si>
    <t>Мичурина ул.,  2</t>
  </si>
  <si>
    <t>Окружная ул.,  2</t>
  </si>
  <si>
    <t>Окружная ул.,  4</t>
  </si>
  <si>
    <t>Окружная ул.,  6</t>
  </si>
  <si>
    <t>Октябрьская ул., 68</t>
  </si>
  <si>
    <t>Октябрьская ул., 74</t>
  </si>
  <si>
    <t>Октябрьская ул., 76</t>
  </si>
  <si>
    <t>Осьмова ул., 25</t>
  </si>
  <si>
    <t>Пролетарская ул., 18</t>
  </si>
  <si>
    <t>Рязанская ул.,  2</t>
  </si>
  <si>
    <t>Рязанская ул.,  10</t>
  </si>
  <si>
    <t>Рязанская ул.,  19</t>
  </si>
  <si>
    <t>Садовая ул., 51</t>
  </si>
  <si>
    <t>Садовая ул., 57</t>
  </si>
  <si>
    <t>Садовая ул., 59</t>
  </si>
  <si>
    <t>Садовая ул., 67</t>
  </si>
  <si>
    <t>Садовая ул., 67а</t>
  </si>
  <si>
    <t xml:space="preserve">Садовая ул., 69 </t>
  </si>
  <si>
    <t>Садовая ул., 69а</t>
  </si>
  <si>
    <t>Садовая ул., 71</t>
  </si>
  <si>
    <t>Садовая ул., 73</t>
  </si>
  <si>
    <t>Ст.большевиков ул., 17а</t>
  </si>
  <si>
    <t>Ст.большевиков ул., 19а</t>
  </si>
  <si>
    <t>Ст.большевиков ул., 21а</t>
  </si>
  <si>
    <t>Ст.большевиков ул., 28</t>
  </si>
  <si>
    <t>Теплицкий пр-т, 21</t>
  </si>
  <si>
    <t>Теплицкий пр-т, 22</t>
  </si>
  <si>
    <t>Теплицкий пр-т, 25</t>
  </si>
  <si>
    <t>Теплицкий пр-т, 26</t>
  </si>
  <si>
    <t>Теплицкий пр-т, 28</t>
  </si>
  <si>
    <t>Теплицкий пр-т, 32</t>
  </si>
  <si>
    <t>Теплицкий пр-т, 35</t>
  </si>
  <si>
    <t>Теплицкий пр-т, 37</t>
  </si>
  <si>
    <t>Теплицкий пр-т, 39</t>
  </si>
  <si>
    <t>Теплицкий пр-т, 43</t>
  </si>
  <si>
    <t>Теплицкий пр-т, 58</t>
  </si>
  <si>
    <t>Теплицкий пр-т, 60</t>
  </si>
  <si>
    <t>Торфяная ул.,  4</t>
  </si>
  <si>
    <t>Торфяная ул.,  7</t>
  </si>
  <si>
    <t>Торфяная ул., 13</t>
  </si>
  <si>
    <t>Транспортная ул., 13</t>
  </si>
  <si>
    <t>Транспортная ул., 14</t>
  </si>
  <si>
    <t>Транспортная ул., 15</t>
  </si>
  <si>
    <t>Транспортная ул., 16</t>
  </si>
  <si>
    <t>Транспортная ул., 16а</t>
  </si>
  <si>
    <t>Транспортная ул., 16б</t>
  </si>
  <si>
    <t>Транспортная ул., 19</t>
  </si>
  <si>
    <t>Транспортная ул., 26</t>
  </si>
  <si>
    <t>Транспортная ул., 28</t>
  </si>
  <si>
    <t>Чайковского ул.,  1</t>
  </si>
  <si>
    <t>Чайковского ул.,  4</t>
  </si>
  <si>
    <t>Чайковского ул.,  5</t>
  </si>
  <si>
    <t>Чайковского ул.,  7</t>
  </si>
  <si>
    <t>Чайковского ул.,  9</t>
  </si>
  <si>
    <t>Чайковского ул., 11</t>
  </si>
  <si>
    <t>Чайковского ул., 13</t>
  </si>
  <si>
    <t>Чайковского ул., 15</t>
  </si>
  <si>
    <t>Чайковского ул., 17</t>
  </si>
  <si>
    <t>Чайковского ул., 17а</t>
  </si>
  <si>
    <t>Чапаева ул., 10</t>
  </si>
  <si>
    <t>1 полугодие</t>
  </si>
  <si>
    <t>2 полугодие</t>
  </si>
  <si>
    <t>№ п/п</t>
  </si>
  <si>
    <t>Стоимость тепловой энергии</t>
  </si>
  <si>
    <t>Потреблено по ОДПУ (1 полугодие), Гкал</t>
  </si>
  <si>
    <t>Потреблено по ОДПУ (2 полугодие), Гкал</t>
  </si>
  <si>
    <t>Должно быть начислено по жилым помещениям</t>
  </si>
  <si>
    <t>отопление, Гкал</t>
  </si>
  <si>
    <t>Тариф на т/э</t>
  </si>
  <si>
    <t>на индивидуальном отоплении , руб.</t>
  </si>
  <si>
    <t>Начислено за отопление по нежилым помещениям</t>
  </si>
  <si>
    <t xml:space="preserve"> на центральном отоплении, руб.</t>
  </si>
  <si>
    <t>кол-во домов = 21</t>
  </si>
  <si>
    <t>Индивидуальное отопление</t>
  </si>
  <si>
    <t>30 кв.м.</t>
  </si>
  <si>
    <t>50 кв.м.</t>
  </si>
  <si>
    <t>70 кв.м.</t>
  </si>
  <si>
    <t>кол-во домов = 190</t>
  </si>
  <si>
    <t>кол-во домов = 18</t>
  </si>
  <si>
    <t>кол-во домов = 164</t>
  </si>
  <si>
    <t>Величина корректировки в расчете на квартиру с централизованным отоплением</t>
  </si>
  <si>
    <t>Величина корректировки в расчете на квартиру с индивидуальным отоплением</t>
  </si>
  <si>
    <t>Директор по сбыту ООО "Владимиртеплогаз"</t>
  </si>
  <si>
    <t>О.В. Антипова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</si>
</sst>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0.000"/>
    <numFmt numFmtId="166" formatCode="0.0"/>
    <numFmt numFmtId="167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indexed="8"/>
      <name val="Segoe UI"/>
      <family val="2"/>
      <charset val="204"/>
    </font>
    <font>
      <sz val="10"/>
      <color indexed="8"/>
      <name val="Times New Roman"/>
      <family val="1"/>
      <charset val="204"/>
    </font>
    <font>
      <b/>
      <sz val="8"/>
      <color indexed="8"/>
      <name val="Segoe UI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3" fillId="0" borderId="0">
      <alignment horizontal="center" vertical="center"/>
    </xf>
    <xf numFmtId="0" fontId="5" fillId="0" borderId="0">
      <alignment horizontal="center" vertical="center"/>
    </xf>
  </cellStyleXfs>
  <cellXfs count="81">
    <xf numFmtId="0" fontId="0" fillId="0" borderId="0" xfId="0"/>
    <xf numFmtId="0" fontId="1" fillId="0" borderId="0" xfId="0" applyFont="1" applyFill="1" applyAlignment="1" applyProtection="1">
      <alignment vertical="center" wrapText="1"/>
      <protection locked="0"/>
    </xf>
    <xf numFmtId="164" fontId="1" fillId="0" borderId="0" xfId="0" applyNumberFormat="1" applyFont="1" applyFill="1" applyAlignment="1" applyProtection="1">
      <alignment vertical="center" wrapText="1"/>
      <protection locked="0"/>
    </xf>
    <xf numFmtId="4" fontId="1" fillId="0" borderId="0" xfId="0" applyNumberFormat="1" applyFont="1" applyFill="1" applyAlignment="1" applyProtection="1">
      <alignment vertical="center" wrapText="1"/>
      <protection locked="0"/>
    </xf>
    <xf numFmtId="164" fontId="1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center" vertical="center" wrapText="1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top" wrapText="1"/>
    </xf>
    <xf numFmtId="2" fontId="1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top"/>
    </xf>
    <xf numFmtId="167" fontId="1" fillId="0" borderId="7" xfId="0" applyNumberFormat="1" applyFont="1" applyFill="1" applyBorder="1" applyAlignment="1">
      <alignment horizontal="right" vertical="top"/>
    </xf>
    <xf numFmtId="4" fontId="1" fillId="0" borderId="1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/>
    </xf>
    <xf numFmtId="0" fontId="1" fillId="0" borderId="8" xfId="0" applyNumberFormat="1" applyFont="1" applyFill="1" applyBorder="1" applyAlignment="1" applyProtection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/>
    </xf>
    <xf numFmtId="167" fontId="1" fillId="0" borderId="9" xfId="0" applyNumberFormat="1" applyFont="1" applyFill="1" applyBorder="1" applyAlignment="1">
      <alignment horizontal="center" vertical="top"/>
    </xf>
    <xf numFmtId="3" fontId="1" fillId="0" borderId="7" xfId="0" applyNumberFormat="1" applyFont="1" applyFill="1" applyBorder="1" applyAlignment="1">
      <alignment horizontal="center" vertical="top"/>
    </xf>
    <xf numFmtId="1" fontId="1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4" fontId="1" fillId="0" borderId="1" xfId="0" applyNumberFormat="1" applyFont="1" applyFill="1" applyBorder="1" applyAlignment="1" applyProtection="1">
      <alignment vertical="center" wrapText="1"/>
      <protection locked="0"/>
    </xf>
    <xf numFmtId="2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6" xfId="0" applyNumberFormat="1" applyFont="1" applyFill="1" applyBorder="1" applyAlignment="1" applyProtection="1">
      <alignment horizontal="center" vertical="center" wrapText="1"/>
    </xf>
    <xf numFmtId="165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top" wrapText="1"/>
    </xf>
    <xf numFmtId="0" fontId="1" fillId="0" borderId="6" xfId="0" applyFont="1" applyFill="1" applyBorder="1" applyAlignment="1" applyProtection="1">
      <alignment horizontal="center" vertical="center" wrapText="1"/>
    </xf>
    <xf numFmtId="2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2" fillId="0" borderId="2" xfId="0" applyFont="1" applyFill="1" applyBorder="1" applyAlignment="1" applyProtection="1">
      <alignment vertical="center" wrapText="1"/>
      <protection locked="0"/>
    </xf>
    <xf numFmtId="3" fontId="2" fillId="0" borderId="2" xfId="0" applyNumberFormat="1" applyFont="1" applyFill="1" applyBorder="1" applyAlignment="1" applyProtection="1">
      <alignment horizontal="center" vertical="center" wrapText="1"/>
    </xf>
    <xf numFmtId="2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>
      <alignment wrapText="1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165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6" xfId="2" applyFont="1" applyFill="1" applyBorder="1" applyAlignment="1">
      <alignment horizontal="center" vertical="center" wrapText="1"/>
    </xf>
    <xf numFmtId="166" fontId="1" fillId="0" borderId="6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4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center" vertical="center" wrapText="1"/>
    </xf>
    <xf numFmtId="167" fontId="1" fillId="0" borderId="7" xfId="0" applyNumberFormat="1" applyFont="1" applyFill="1" applyBorder="1" applyAlignment="1">
      <alignment horizontal="center" vertical="top"/>
    </xf>
    <xf numFmtId="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4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horizontal="right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</cellXfs>
  <cellStyles count="3">
    <cellStyle name="S4" xfId="2"/>
    <cellStyle name="S6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92D050"/>
  </sheetPr>
  <dimension ref="A1:AN225"/>
  <sheetViews>
    <sheetView tabSelected="1" view="pageBreakPreview" topLeftCell="Z141" zoomScaleNormal="100" zoomScaleSheetLayoutView="100" workbookViewId="0">
      <selection activeCell="AN160" sqref="AN160"/>
    </sheetView>
  </sheetViews>
  <sheetFormatPr defaultRowHeight="12.75" outlineLevelCol="1" x14ac:dyDescent="0.25"/>
  <cols>
    <col min="1" max="1" width="3.7109375" style="28" customWidth="1"/>
    <col min="2" max="2" width="13.7109375" style="1" customWidth="1"/>
    <col min="3" max="3" width="9.140625" style="1" customWidth="1"/>
    <col min="4" max="9" width="10.7109375" style="1" customWidth="1"/>
    <col min="10" max="14" width="10.7109375" style="2" customWidth="1"/>
    <col min="15" max="17" width="12.7109375" style="3" customWidth="1"/>
    <col min="18" max="23" width="10.7109375" style="3" customWidth="1" outlineLevel="1"/>
    <col min="24" max="30" width="12.7109375" style="3" customWidth="1"/>
    <col min="31" max="32" width="12.7109375" style="2" customWidth="1"/>
    <col min="33" max="40" width="10.7109375" style="1" customWidth="1"/>
    <col min="41" max="225" width="9.140625" style="1"/>
    <col min="226" max="226" width="30.140625" style="1" customWidth="1"/>
    <col min="227" max="234" width="0" style="1" hidden="1" customWidth="1"/>
    <col min="235" max="235" width="9" style="1" customWidth="1"/>
    <col min="236" max="236" width="8.28515625" style="1" customWidth="1"/>
    <col min="237" max="237" width="8.140625" style="1" customWidth="1"/>
    <col min="238" max="238" width="10.5703125" style="1" customWidth="1"/>
    <col min="239" max="239" width="8.85546875" style="1" customWidth="1"/>
    <col min="240" max="240" width="9.42578125" style="1" customWidth="1"/>
    <col min="241" max="241" width="9.28515625" style="1" customWidth="1"/>
    <col min="242" max="249" width="9.7109375" style="1" customWidth="1"/>
    <col min="250" max="250" width="0" style="1" hidden="1" customWidth="1"/>
    <col min="251" max="252" width="9.7109375" style="1" customWidth="1"/>
    <col min="253" max="255" width="0" style="1" hidden="1" customWidth="1"/>
    <col min="256" max="261" width="9.7109375" style="1" customWidth="1"/>
    <col min="262" max="264" width="0" style="1" hidden="1" customWidth="1"/>
    <col min="265" max="271" width="9.7109375" style="1" customWidth="1"/>
    <col min="272" max="272" width="0" style="1" hidden="1" customWidth="1"/>
    <col min="273" max="273" width="9.7109375" style="1" customWidth="1"/>
    <col min="274" max="274" width="0" style="1" hidden="1" customWidth="1"/>
    <col min="275" max="275" width="13" style="1" customWidth="1"/>
    <col min="276" max="276" width="11.28515625" style="1" customWidth="1"/>
    <col min="277" max="278" width="9.7109375" style="1" customWidth="1"/>
    <col min="279" max="279" width="13.28515625" style="1" customWidth="1"/>
    <col min="280" max="280" width="13" style="1" customWidth="1"/>
    <col min="281" max="281" width="12" style="1" customWidth="1"/>
    <col min="282" max="282" width="10.85546875" style="1" customWidth="1"/>
    <col min="283" max="283" width="9.7109375" style="1" customWidth="1"/>
    <col min="284" max="285" width="0" style="1" hidden="1" customWidth="1"/>
    <col min="286" max="286" width="13.85546875" style="1" customWidth="1"/>
    <col min="287" max="287" width="9.7109375" style="1" customWidth="1"/>
    <col min="288" max="288" width="9.5703125" style="1" customWidth="1"/>
    <col min="289" max="289" width="0" style="1" hidden="1" customWidth="1"/>
    <col min="290" max="290" width="12.5703125" style="1" customWidth="1"/>
    <col min="291" max="291" width="9.140625" style="1" customWidth="1"/>
    <col min="292" max="481" width="9.140625" style="1"/>
    <col min="482" max="482" width="30.140625" style="1" customWidth="1"/>
    <col min="483" max="490" width="0" style="1" hidden="1" customWidth="1"/>
    <col min="491" max="491" width="9" style="1" customWidth="1"/>
    <col min="492" max="492" width="8.28515625" style="1" customWidth="1"/>
    <col min="493" max="493" width="8.140625" style="1" customWidth="1"/>
    <col min="494" max="494" width="10.5703125" style="1" customWidth="1"/>
    <col min="495" max="495" width="8.85546875" style="1" customWidth="1"/>
    <col min="496" max="496" width="9.42578125" style="1" customWidth="1"/>
    <col min="497" max="497" width="9.28515625" style="1" customWidth="1"/>
    <col min="498" max="505" width="9.7109375" style="1" customWidth="1"/>
    <col min="506" max="506" width="0" style="1" hidden="1" customWidth="1"/>
    <col min="507" max="508" width="9.7109375" style="1" customWidth="1"/>
    <col min="509" max="511" width="0" style="1" hidden="1" customWidth="1"/>
    <col min="512" max="517" width="9.7109375" style="1" customWidth="1"/>
    <col min="518" max="520" width="0" style="1" hidden="1" customWidth="1"/>
    <col min="521" max="527" width="9.7109375" style="1" customWidth="1"/>
    <col min="528" max="528" width="0" style="1" hidden="1" customWidth="1"/>
    <col min="529" max="529" width="9.7109375" style="1" customWidth="1"/>
    <col min="530" max="530" width="0" style="1" hidden="1" customWidth="1"/>
    <col min="531" max="531" width="13" style="1" customWidth="1"/>
    <col min="532" max="532" width="11.28515625" style="1" customWidth="1"/>
    <col min="533" max="534" width="9.7109375" style="1" customWidth="1"/>
    <col min="535" max="535" width="13.28515625" style="1" customWidth="1"/>
    <col min="536" max="536" width="13" style="1" customWidth="1"/>
    <col min="537" max="537" width="12" style="1" customWidth="1"/>
    <col min="538" max="538" width="10.85546875" style="1" customWidth="1"/>
    <col min="539" max="539" width="9.7109375" style="1" customWidth="1"/>
    <col min="540" max="541" width="0" style="1" hidden="1" customWidth="1"/>
    <col min="542" max="542" width="13.85546875" style="1" customWidth="1"/>
    <col min="543" max="543" width="9.7109375" style="1" customWidth="1"/>
    <col min="544" max="544" width="9.5703125" style="1" customWidth="1"/>
    <col min="545" max="545" width="0" style="1" hidden="1" customWidth="1"/>
    <col min="546" max="546" width="12.5703125" style="1" customWidth="1"/>
    <col min="547" max="547" width="9.140625" style="1" customWidth="1"/>
    <col min="548" max="737" width="9.140625" style="1"/>
    <col min="738" max="738" width="30.140625" style="1" customWidth="1"/>
    <col min="739" max="746" width="0" style="1" hidden="1" customWidth="1"/>
    <col min="747" max="747" width="9" style="1" customWidth="1"/>
    <col min="748" max="748" width="8.28515625" style="1" customWidth="1"/>
    <col min="749" max="749" width="8.140625" style="1" customWidth="1"/>
    <col min="750" max="750" width="10.5703125" style="1" customWidth="1"/>
    <col min="751" max="751" width="8.85546875" style="1" customWidth="1"/>
    <col min="752" max="752" width="9.42578125" style="1" customWidth="1"/>
    <col min="753" max="753" width="9.28515625" style="1" customWidth="1"/>
    <col min="754" max="761" width="9.7109375" style="1" customWidth="1"/>
    <col min="762" max="762" width="0" style="1" hidden="1" customWidth="1"/>
    <col min="763" max="764" width="9.7109375" style="1" customWidth="1"/>
    <col min="765" max="767" width="0" style="1" hidden="1" customWidth="1"/>
    <col min="768" max="773" width="9.7109375" style="1" customWidth="1"/>
    <col min="774" max="776" width="0" style="1" hidden="1" customWidth="1"/>
    <col min="777" max="783" width="9.7109375" style="1" customWidth="1"/>
    <col min="784" max="784" width="0" style="1" hidden="1" customWidth="1"/>
    <col min="785" max="785" width="9.7109375" style="1" customWidth="1"/>
    <col min="786" max="786" width="0" style="1" hidden="1" customWidth="1"/>
    <col min="787" max="787" width="13" style="1" customWidth="1"/>
    <col min="788" max="788" width="11.28515625" style="1" customWidth="1"/>
    <col min="789" max="790" width="9.7109375" style="1" customWidth="1"/>
    <col min="791" max="791" width="13.28515625" style="1" customWidth="1"/>
    <col min="792" max="792" width="13" style="1" customWidth="1"/>
    <col min="793" max="793" width="12" style="1" customWidth="1"/>
    <col min="794" max="794" width="10.85546875" style="1" customWidth="1"/>
    <col min="795" max="795" width="9.7109375" style="1" customWidth="1"/>
    <col min="796" max="797" width="0" style="1" hidden="1" customWidth="1"/>
    <col min="798" max="798" width="13.85546875" style="1" customWidth="1"/>
    <col min="799" max="799" width="9.7109375" style="1" customWidth="1"/>
    <col min="800" max="800" width="9.5703125" style="1" customWidth="1"/>
    <col min="801" max="801" width="0" style="1" hidden="1" customWidth="1"/>
    <col min="802" max="802" width="12.5703125" style="1" customWidth="1"/>
    <col min="803" max="803" width="9.140625" style="1" customWidth="1"/>
    <col min="804" max="993" width="9.140625" style="1"/>
    <col min="994" max="994" width="30.140625" style="1" customWidth="1"/>
    <col min="995" max="1002" width="0" style="1" hidden="1" customWidth="1"/>
    <col min="1003" max="1003" width="9" style="1" customWidth="1"/>
    <col min="1004" max="1004" width="8.28515625" style="1" customWidth="1"/>
    <col min="1005" max="1005" width="8.140625" style="1" customWidth="1"/>
    <col min="1006" max="1006" width="10.5703125" style="1" customWidth="1"/>
    <col min="1007" max="1007" width="8.85546875" style="1" customWidth="1"/>
    <col min="1008" max="1008" width="9.42578125" style="1" customWidth="1"/>
    <col min="1009" max="1009" width="9.28515625" style="1" customWidth="1"/>
    <col min="1010" max="1017" width="9.7109375" style="1" customWidth="1"/>
    <col min="1018" max="1018" width="0" style="1" hidden="1" customWidth="1"/>
    <col min="1019" max="1020" width="9.7109375" style="1" customWidth="1"/>
    <col min="1021" max="1023" width="0" style="1" hidden="1" customWidth="1"/>
    <col min="1024" max="1029" width="9.7109375" style="1" customWidth="1"/>
    <col min="1030" max="1032" width="0" style="1" hidden="1" customWidth="1"/>
    <col min="1033" max="1039" width="9.7109375" style="1" customWidth="1"/>
    <col min="1040" max="1040" width="0" style="1" hidden="1" customWidth="1"/>
    <col min="1041" max="1041" width="9.7109375" style="1" customWidth="1"/>
    <col min="1042" max="1042" width="0" style="1" hidden="1" customWidth="1"/>
    <col min="1043" max="1043" width="13" style="1" customWidth="1"/>
    <col min="1044" max="1044" width="11.28515625" style="1" customWidth="1"/>
    <col min="1045" max="1046" width="9.7109375" style="1" customWidth="1"/>
    <col min="1047" max="1047" width="13.28515625" style="1" customWidth="1"/>
    <col min="1048" max="1048" width="13" style="1" customWidth="1"/>
    <col min="1049" max="1049" width="12" style="1" customWidth="1"/>
    <col min="1050" max="1050" width="10.85546875" style="1" customWidth="1"/>
    <col min="1051" max="1051" width="9.7109375" style="1" customWidth="1"/>
    <col min="1052" max="1053" width="0" style="1" hidden="1" customWidth="1"/>
    <col min="1054" max="1054" width="13.85546875" style="1" customWidth="1"/>
    <col min="1055" max="1055" width="9.7109375" style="1" customWidth="1"/>
    <col min="1056" max="1056" width="9.5703125" style="1" customWidth="1"/>
    <col min="1057" max="1057" width="0" style="1" hidden="1" customWidth="1"/>
    <col min="1058" max="1058" width="12.5703125" style="1" customWidth="1"/>
    <col min="1059" max="1059" width="9.140625" style="1" customWidth="1"/>
    <col min="1060" max="1249" width="9.140625" style="1"/>
    <col min="1250" max="1250" width="30.140625" style="1" customWidth="1"/>
    <col min="1251" max="1258" width="0" style="1" hidden="1" customWidth="1"/>
    <col min="1259" max="1259" width="9" style="1" customWidth="1"/>
    <col min="1260" max="1260" width="8.28515625" style="1" customWidth="1"/>
    <col min="1261" max="1261" width="8.140625" style="1" customWidth="1"/>
    <col min="1262" max="1262" width="10.5703125" style="1" customWidth="1"/>
    <col min="1263" max="1263" width="8.85546875" style="1" customWidth="1"/>
    <col min="1264" max="1264" width="9.42578125" style="1" customWidth="1"/>
    <col min="1265" max="1265" width="9.28515625" style="1" customWidth="1"/>
    <col min="1266" max="1273" width="9.7109375" style="1" customWidth="1"/>
    <col min="1274" max="1274" width="0" style="1" hidden="1" customWidth="1"/>
    <col min="1275" max="1276" width="9.7109375" style="1" customWidth="1"/>
    <col min="1277" max="1279" width="0" style="1" hidden="1" customWidth="1"/>
    <col min="1280" max="1285" width="9.7109375" style="1" customWidth="1"/>
    <col min="1286" max="1288" width="0" style="1" hidden="1" customWidth="1"/>
    <col min="1289" max="1295" width="9.7109375" style="1" customWidth="1"/>
    <col min="1296" max="1296" width="0" style="1" hidden="1" customWidth="1"/>
    <col min="1297" max="1297" width="9.7109375" style="1" customWidth="1"/>
    <col min="1298" max="1298" width="0" style="1" hidden="1" customWidth="1"/>
    <col min="1299" max="1299" width="13" style="1" customWidth="1"/>
    <col min="1300" max="1300" width="11.28515625" style="1" customWidth="1"/>
    <col min="1301" max="1302" width="9.7109375" style="1" customWidth="1"/>
    <col min="1303" max="1303" width="13.28515625" style="1" customWidth="1"/>
    <col min="1304" max="1304" width="13" style="1" customWidth="1"/>
    <col min="1305" max="1305" width="12" style="1" customWidth="1"/>
    <col min="1306" max="1306" width="10.85546875" style="1" customWidth="1"/>
    <col min="1307" max="1307" width="9.7109375" style="1" customWidth="1"/>
    <col min="1308" max="1309" width="0" style="1" hidden="1" customWidth="1"/>
    <col min="1310" max="1310" width="13.85546875" style="1" customWidth="1"/>
    <col min="1311" max="1311" width="9.7109375" style="1" customWidth="1"/>
    <col min="1312" max="1312" width="9.5703125" style="1" customWidth="1"/>
    <col min="1313" max="1313" width="0" style="1" hidden="1" customWidth="1"/>
    <col min="1314" max="1314" width="12.5703125" style="1" customWidth="1"/>
    <col min="1315" max="1315" width="9.140625" style="1" customWidth="1"/>
    <col min="1316" max="1505" width="9.140625" style="1"/>
    <col min="1506" max="1506" width="30.140625" style="1" customWidth="1"/>
    <col min="1507" max="1514" width="0" style="1" hidden="1" customWidth="1"/>
    <col min="1515" max="1515" width="9" style="1" customWidth="1"/>
    <col min="1516" max="1516" width="8.28515625" style="1" customWidth="1"/>
    <col min="1517" max="1517" width="8.140625" style="1" customWidth="1"/>
    <col min="1518" max="1518" width="10.5703125" style="1" customWidth="1"/>
    <col min="1519" max="1519" width="8.85546875" style="1" customWidth="1"/>
    <col min="1520" max="1520" width="9.42578125" style="1" customWidth="1"/>
    <col min="1521" max="1521" width="9.28515625" style="1" customWidth="1"/>
    <col min="1522" max="1529" width="9.7109375" style="1" customWidth="1"/>
    <col min="1530" max="1530" width="0" style="1" hidden="1" customWidth="1"/>
    <col min="1531" max="1532" width="9.7109375" style="1" customWidth="1"/>
    <col min="1533" max="1535" width="0" style="1" hidden="1" customWidth="1"/>
    <col min="1536" max="1541" width="9.7109375" style="1" customWidth="1"/>
    <col min="1542" max="1544" width="0" style="1" hidden="1" customWidth="1"/>
    <col min="1545" max="1551" width="9.7109375" style="1" customWidth="1"/>
    <col min="1552" max="1552" width="0" style="1" hidden="1" customWidth="1"/>
    <col min="1553" max="1553" width="9.7109375" style="1" customWidth="1"/>
    <col min="1554" max="1554" width="0" style="1" hidden="1" customWidth="1"/>
    <col min="1555" max="1555" width="13" style="1" customWidth="1"/>
    <col min="1556" max="1556" width="11.28515625" style="1" customWidth="1"/>
    <col min="1557" max="1558" width="9.7109375" style="1" customWidth="1"/>
    <col min="1559" max="1559" width="13.28515625" style="1" customWidth="1"/>
    <col min="1560" max="1560" width="13" style="1" customWidth="1"/>
    <col min="1561" max="1561" width="12" style="1" customWidth="1"/>
    <col min="1562" max="1562" width="10.85546875" style="1" customWidth="1"/>
    <col min="1563" max="1563" width="9.7109375" style="1" customWidth="1"/>
    <col min="1564" max="1565" width="0" style="1" hidden="1" customWidth="1"/>
    <col min="1566" max="1566" width="13.85546875" style="1" customWidth="1"/>
    <col min="1567" max="1567" width="9.7109375" style="1" customWidth="1"/>
    <col min="1568" max="1568" width="9.5703125" style="1" customWidth="1"/>
    <col min="1569" max="1569" width="0" style="1" hidden="1" customWidth="1"/>
    <col min="1570" max="1570" width="12.5703125" style="1" customWidth="1"/>
    <col min="1571" max="1571" width="9.140625" style="1" customWidth="1"/>
    <col min="1572" max="1761" width="9.140625" style="1"/>
    <col min="1762" max="1762" width="30.140625" style="1" customWidth="1"/>
    <col min="1763" max="1770" width="0" style="1" hidden="1" customWidth="1"/>
    <col min="1771" max="1771" width="9" style="1" customWidth="1"/>
    <col min="1772" max="1772" width="8.28515625" style="1" customWidth="1"/>
    <col min="1773" max="1773" width="8.140625" style="1" customWidth="1"/>
    <col min="1774" max="1774" width="10.5703125" style="1" customWidth="1"/>
    <col min="1775" max="1775" width="8.85546875" style="1" customWidth="1"/>
    <col min="1776" max="1776" width="9.42578125" style="1" customWidth="1"/>
    <col min="1777" max="1777" width="9.28515625" style="1" customWidth="1"/>
    <col min="1778" max="1785" width="9.7109375" style="1" customWidth="1"/>
    <col min="1786" max="1786" width="0" style="1" hidden="1" customWidth="1"/>
    <col min="1787" max="1788" width="9.7109375" style="1" customWidth="1"/>
    <col min="1789" max="1791" width="0" style="1" hidden="1" customWidth="1"/>
    <col min="1792" max="1797" width="9.7109375" style="1" customWidth="1"/>
    <col min="1798" max="1800" width="0" style="1" hidden="1" customWidth="1"/>
    <col min="1801" max="1807" width="9.7109375" style="1" customWidth="1"/>
    <col min="1808" max="1808" width="0" style="1" hidden="1" customWidth="1"/>
    <col min="1809" max="1809" width="9.7109375" style="1" customWidth="1"/>
    <col min="1810" max="1810" width="0" style="1" hidden="1" customWidth="1"/>
    <col min="1811" max="1811" width="13" style="1" customWidth="1"/>
    <col min="1812" max="1812" width="11.28515625" style="1" customWidth="1"/>
    <col min="1813" max="1814" width="9.7109375" style="1" customWidth="1"/>
    <col min="1815" max="1815" width="13.28515625" style="1" customWidth="1"/>
    <col min="1816" max="1816" width="13" style="1" customWidth="1"/>
    <col min="1817" max="1817" width="12" style="1" customWidth="1"/>
    <col min="1818" max="1818" width="10.85546875" style="1" customWidth="1"/>
    <col min="1819" max="1819" width="9.7109375" style="1" customWidth="1"/>
    <col min="1820" max="1821" width="0" style="1" hidden="1" customWidth="1"/>
    <col min="1822" max="1822" width="13.85546875" style="1" customWidth="1"/>
    <col min="1823" max="1823" width="9.7109375" style="1" customWidth="1"/>
    <col min="1824" max="1824" width="9.5703125" style="1" customWidth="1"/>
    <col min="1825" max="1825" width="0" style="1" hidden="1" customWidth="1"/>
    <col min="1826" max="1826" width="12.5703125" style="1" customWidth="1"/>
    <col min="1827" max="1827" width="9.140625" style="1" customWidth="1"/>
    <col min="1828" max="2017" width="9.140625" style="1"/>
    <col min="2018" max="2018" width="30.140625" style="1" customWidth="1"/>
    <col min="2019" max="2026" width="0" style="1" hidden="1" customWidth="1"/>
    <col min="2027" max="2027" width="9" style="1" customWidth="1"/>
    <col min="2028" max="2028" width="8.28515625" style="1" customWidth="1"/>
    <col min="2029" max="2029" width="8.140625" style="1" customWidth="1"/>
    <col min="2030" max="2030" width="10.5703125" style="1" customWidth="1"/>
    <col min="2031" max="2031" width="8.85546875" style="1" customWidth="1"/>
    <col min="2032" max="2032" width="9.42578125" style="1" customWidth="1"/>
    <col min="2033" max="2033" width="9.28515625" style="1" customWidth="1"/>
    <col min="2034" max="2041" width="9.7109375" style="1" customWidth="1"/>
    <col min="2042" max="2042" width="0" style="1" hidden="1" customWidth="1"/>
    <col min="2043" max="2044" width="9.7109375" style="1" customWidth="1"/>
    <col min="2045" max="2047" width="0" style="1" hidden="1" customWidth="1"/>
    <col min="2048" max="2053" width="9.7109375" style="1" customWidth="1"/>
    <col min="2054" max="2056" width="0" style="1" hidden="1" customWidth="1"/>
    <col min="2057" max="2063" width="9.7109375" style="1" customWidth="1"/>
    <col min="2064" max="2064" width="0" style="1" hidden="1" customWidth="1"/>
    <col min="2065" max="2065" width="9.7109375" style="1" customWidth="1"/>
    <col min="2066" max="2066" width="0" style="1" hidden="1" customWidth="1"/>
    <col min="2067" max="2067" width="13" style="1" customWidth="1"/>
    <col min="2068" max="2068" width="11.28515625" style="1" customWidth="1"/>
    <col min="2069" max="2070" width="9.7109375" style="1" customWidth="1"/>
    <col min="2071" max="2071" width="13.28515625" style="1" customWidth="1"/>
    <col min="2072" max="2072" width="13" style="1" customWidth="1"/>
    <col min="2073" max="2073" width="12" style="1" customWidth="1"/>
    <col min="2074" max="2074" width="10.85546875" style="1" customWidth="1"/>
    <col min="2075" max="2075" width="9.7109375" style="1" customWidth="1"/>
    <col min="2076" max="2077" width="0" style="1" hidden="1" customWidth="1"/>
    <col min="2078" max="2078" width="13.85546875" style="1" customWidth="1"/>
    <col min="2079" max="2079" width="9.7109375" style="1" customWidth="1"/>
    <col min="2080" max="2080" width="9.5703125" style="1" customWidth="1"/>
    <col min="2081" max="2081" width="0" style="1" hidden="1" customWidth="1"/>
    <col min="2082" max="2082" width="12.5703125" style="1" customWidth="1"/>
    <col min="2083" max="2083" width="9.140625" style="1" customWidth="1"/>
    <col min="2084" max="2273" width="9.140625" style="1"/>
    <col min="2274" max="2274" width="30.140625" style="1" customWidth="1"/>
    <col min="2275" max="2282" width="0" style="1" hidden="1" customWidth="1"/>
    <col min="2283" max="2283" width="9" style="1" customWidth="1"/>
    <col min="2284" max="2284" width="8.28515625" style="1" customWidth="1"/>
    <col min="2285" max="2285" width="8.140625" style="1" customWidth="1"/>
    <col min="2286" max="2286" width="10.5703125" style="1" customWidth="1"/>
    <col min="2287" max="2287" width="8.85546875" style="1" customWidth="1"/>
    <col min="2288" max="2288" width="9.42578125" style="1" customWidth="1"/>
    <col min="2289" max="2289" width="9.28515625" style="1" customWidth="1"/>
    <col min="2290" max="2297" width="9.7109375" style="1" customWidth="1"/>
    <col min="2298" max="2298" width="0" style="1" hidden="1" customWidth="1"/>
    <col min="2299" max="2300" width="9.7109375" style="1" customWidth="1"/>
    <col min="2301" max="2303" width="0" style="1" hidden="1" customWidth="1"/>
    <col min="2304" max="2309" width="9.7109375" style="1" customWidth="1"/>
    <col min="2310" max="2312" width="0" style="1" hidden="1" customWidth="1"/>
    <col min="2313" max="2319" width="9.7109375" style="1" customWidth="1"/>
    <col min="2320" max="2320" width="0" style="1" hidden="1" customWidth="1"/>
    <col min="2321" max="2321" width="9.7109375" style="1" customWidth="1"/>
    <col min="2322" max="2322" width="0" style="1" hidden="1" customWidth="1"/>
    <col min="2323" max="2323" width="13" style="1" customWidth="1"/>
    <col min="2324" max="2324" width="11.28515625" style="1" customWidth="1"/>
    <col min="2325" max="2326" width="9.7109375" style="1" customWidth="1"/>
    <col min="2327" max="2327" width="13.28515625" style="1" customWidth="1"/>
    <col min="2328" max="2328" width="13" style="1" customWidth="1"/>
    <col min="2329" max="2329" width="12" style="1" customWidth="1"/>
    <col min="2330" max="2330" width="10.85546875" style="1" customWidth="1"/>
    <col min="2331" max="2331" width="9.7109375" style="1" customWidth="1"/>
    <col min="2332" max="2333" width="0" style="1" hidden="1" customWidth="1"/>
    <col min="2334" max="2334" width="13.85546875" style="1" customWidth="1"/>
    <col min="2335" max="2335" width="9.7109375" style="1" customWidth="1"/>
    <col min="2336" max="2336" width="9.5703125" style="1" customWidth="1"/>
    <col min="2337" max="2337" width="0" style="1" hidden="1" customWidth="1"/>
    <col min="2338" max="2338" width="12.5703125" style="1" customWidth="1"/>
    <col min="2339" max="2339" width="9.140625" style="1" customWidth="1"/>
    <col min="2340" max="2529" width="9.140625" style="1"/>
    <col min="2530" max="2530" width="30.140625" style="1" customWidth="1"/>
    <col min="2531" max="2538" width="0" style="1" hidden="1" customWidth="1"/>
    <col min="2539" max="2539" width="9" style="1" customWidth="1"/>
    <col min="2540" max="2540" width="8.28515625" style="1" customWidth="1"/>
    <col min="2541" max="2541" width="8.140625" style="1" customWidth="1"/>
    <col min="2542" max="2542" width="10.5703125" style="1" customWidth="1"/>
    <col min="2543" max="2543" width="8.85546875" style="1" customWidth="1"/>
    <col min="2544" max="2544" width="9.42578125" style="1" customWidth="1"/>
    <col min="2545" max="2545" width="9.28515625" style="1" customWidth="1"/>
    <col min="2546" max="2553" width="9.7109375" style="1" customWidth="1"/>
    <col min="2554" max="2554" width="0" style="1" hidden="1" customWidth="1"/>
    <col min="2555" max="2556" width="9.7109375" style="1" customWidth="1"/>
    <col min="2557" max="2559" width="0" style="1" hidden="1" customWidth="1"/>
    <col min="2560" max="2565" width="9.7109375" style="1" customWidth="1"/>
    <col min="2566" max="2568" width="0" style="1" hidden="1" customWidth="1"/>
    <col min="2569" max="2575" width="9.7109375" style="1" customWidth="1"/>
    <col min="2576" max="2576" width="0" style="1" hidden="1" customWidth="1"/>
    <col min="2577" max="2577" width="9.7109375" style="1" customWidth="1"/>
    <col min="2578" max="2578" width="0" style="1" hidden="1" customWidth="1"/>
    <col min="2579" max="2579" width="13" style="1" customWidth="1"/>
    <col min="2580" max="2580" width="11.28515625" style="1" customWidth="1"/>
    <col min="2581" max="2582" width="9.7109375" style="1" customWidth="1"/>
    <col min="2583" max="2583" width="13.28515625" style="1" customWidth="1"/>
    <col min="2584" max="2584" width="13" style="1" customWidth="1"/>
    <col min="2585" max="2585" width="12" style="1" customWidth="1"/>
    <col min="2586" max="2586" width="10.85546875" style="1" customWidth="1"/>
    <col min="2587" max="2587" width="9.7109375" style="1" customWidth="1"/>
    <col min="2588" max="2589" width="0" style="1" hidden="1" customWidth="1"/>
    <col min="2590" max="2590" width="13.85546875" style="1" customWidth="1"/>
    <col min="2591" max="2591" width="9.7109375" style="1" customWidth="1"/>
    <col min="2592" max="2592" width="9.5703125" style="1" customWidth="1"/>
    <col min="2593" max="2593" width="0" style="1" hidden="1" customWidth="1"/>
    <col min="2594" max="2594" width="12.5703125" style="1" customWidth="1"/>
    <col min="2595" max="2595" width="9.140625" style="1" customWidth="1"/>
    <col min="2596" max="2785" width="9.140625" style="1"/>
    <col min="2786" max="2786" width="30.140625" style="1" customWidth="1"/>
    <col min="2787" max="2794" width="0" style="1" hidden="1" customWidth="1"/>
    <col min="2795" max="2795" width="9" style="1" customWidth="1"/>
    <col min="2796" max="2796" width="8.28515625" style="1" customWidth="1"/>
    <col min="2797" max="2797" width="8.140625" style="1" customWidth="1"/>
    <col min="2798" max="2798" width="10.5703125" style="1" customWidth="1"/>
    <col min="2799" max="2799" width="8.85546875" style="1" customWidth="1"/>
    <col min="2800" max="2800" width="9.42578125" style="1" customWidth="1"/>
    <col min="2801" max="2801" width="9.28515625" style="1" customWidth="1"/>
    <col min="2802" max="2809" width="9.7109375" style="1" customWidth="1"/>
    <col min="2810" max="2810" width="0" style="1" hidden="1" customWidth="1"/>
    <col min="2811" max="2812" width="9.7109375" style="1" customWidth="1"/>
    <col min="2813" max="2815" width="0" style="1" hidden="1" customWidth="1"/>
    <col min="2816" max="2821" width="9.7109375" style="1" customWidth="1"/>
    <col min="2822" max="2824" width="0" style="1" hidden="1" customWidth="1"/>
    <col min="2825" max="2831" width="9.7109375" style="1" customWidth="1"/>
    <col min="2832" max="2832" width="0" style="1" hidden="1" customWidth="1"/>
    <col min="2833" max="2833" width="9.7109375" style="1" customWidth="1"/>
    <col min="2834" max="2834" width="0" style="1" hidden="1" customWidth="1"/>
    <col min="2835" max="2835" width="13" style="1" customWidth="1"/>
    <col min="2836" max="2836" width="11.28515625" style="1" customWidth="1"/>
    <col min="2837" max="2838" width="9.7109375" style="1" customWidth="1"/>
    <col min="2839" max="2839" width="13.28515625" style="1" customWidth="1"/>
    <col min="2840" max="2840" width="13" style="1" customWidth="1"/>
    <col min="2841" max="2841" width="12" style="1" customWidth="1"/>
    <col min="2842" max="2842" width="10.85546875" style="1" customWidth="1"/>
    <col min="2843" max="2843" width="9.7109375" style="1" customWidth="1"/>
    <col min="2844" max="2845" width="0" style="1" hidden="1" customWidth="1"/>
    <col min="2846" max="2846" width="13.85546875" style="1" customWidth="1"/>
    <col min="2847" max="2847" width="9.7109375" style="1" customWidth="1"/>
    <col min="2848" max="2848" width="9.5703125" style="1" customWidth="1"/>
    <col min="2849" max="2849" width="0" style="1" hidden="1" customWidth="1"/>
    <col min="2850" max="2850" width="12.5703125" style="1" customWidth="1"/>
    <col min="2851" max="2851" width="9.140625" style="1" customWidth="1"/>
    <col min="2852" max="3041" width="9.140625" style="1"/>
    <col min="3042" max="3042" width="30.140625" style="1" customWidth="1"/>
    <col min="3043" max="3050" width="0" style="1" hidden="1" customWidth="1"/>
    <col min="3051" max="3051" width="9" style="1" customWidth="1"/>
    <col min="3052" max="3052" width="8.28515625" style="1" customWidth="1"/>
    <col min="3053" max="3053" width="8.140625" style="1" customWidth="1"/>
    <col min="3054" max="3054" width="10.5703125" style="1" customWidth="1"/>
    <col min="3055" max="3055" width="8.85546875" style="1" customWidth="1"/>
    <col min="3056" max="3056" width="9.42578125" style="1" customWidth="1"/>
    <col min="3057" max="3057" width="9.28515625" style="1" customWidth="1"/>
    <col min="3058" max="3065" width="9.7109375" style="1" customWidth="1"/>
    <col min="3066" max="3066" width="0" style="1" hidden="1" customWidth="1"/>
    <col min="3067" max="3068" width="9.7109375" style="1" customWidth="1"/>
    <col min="3069" max="3071" width="0" style="1" hidden="1" customWidth="1"/>
    <col min="3072" max="3077" width="9.7109375" style="1" customWidth="1"/>
    <col min="3078" max="3080" width="0" style="1" hidden="1" customWidth="1"/>
    <col min="3081" max="3087" width="9.7109375" style="1" customWidth="1"/>
    <col min="3088" max="3088" width="0" style="1" hidden="1" customWidth="1"/>
    <col min="3089" max="3089" width="9.7109375" style="1" customWidth="1"/>
    <col min="3090" max="3090" width="0" style="1" hidden="1" customWidth="1"/>
    <col min="3091" max="3091" width="13" style="1" customWidth="1"/>
    <col min="3092" max="3092" width="11.28515625" style="1" customWidth="1"/>
    <col min="3093" max="3094" width="9.7109375" style="1" customWidth="1"/>
    <col min="3095" max="3095" width="13.28515625" style="1" customWidth="1"/>
    <col min="3096" max="3096" width="13" style="1" customWidth="1"/>
    <col min="3097" max="3097" width="12" style="1" customWidth="1"/>
    <col min="3098" max="3098" width="10.85546875" style="1" customWidth="1"/>
    <col min="3099" max="3099" width="9.7109375" style="1" customWidth="1"/>
    <col min="3100" max="3101" width="0" style="1" hidden="1" customWidth="1"/>
    <col min="3102" max="3102" width="13.85546875" style="1" customWidth="1"/>
    <col min="3103" max="3103" width="9.7109375" style="1" customWidth="1"/>
    <col min="3104" max="3104" width="9.5703125" style="1" customWidth="1"/>
    <col min="3105" max="3105" width="0" style="1" hidden="1" customWidth="1"/>
    <col min="3106" max="3106" width="12.5703125" style="1" customWidth="1"/>
    <col min="3107" max="3107" width="9.140625" style="1" customWidth="1"/>
    <col min="3108" max="3297" width="9.140625" style="1"/>
    <col min="3298" max="3298" width="30.140625" style="1" customWidth="1"/>
    <col min="3299" max="3306" width="0" style="1" hidden="1" customWidth="1"/>
    <col min="3307" max="3307" width="9" style="1" customWidth="1"/>
    <col min="3308" max="3308" width="8.28515625" style="1" customWidth="1"/>
    <col min="3309" max="3309" width="8.140625" style="1" customWidth="1"/>
    <col min="3310" max="3310" width="10.5703125" style="1" customWidth="1"/>
    <col min="3311" max="3311" width="8.85546875" style="1" customWidth="1"/>
    <col min="3312" max="3312" width="9.42578125" style="1" customWidth="1"/>
    <col min="3313" max="3313" width="9.28515625" style="1" customWidth="1"/>
    <col min="3314" max="3321" width="9.7109375" style="1" customWidth="1"/>
    <col min="3322" max="3322" width="0" style="1" hidden="1" customWidth="1"/>
    <col min="3323" max="3324" width="9.7109375" style="1" customWidth="1"/>
    <col min="3325" max="3327" width="0" style="1" hidden="1" customWidth="1"/>
    <col min="3328" max="3333" width="9.7109375" style="1" customWidth="1"/>
    <col min="3334" max="3336" width="0" style="1" hidden="1" customWidth="1"/>
    <col min="3337" max="3343" width="9.7109375" style="1" customWidth="1"/>
    <col min="3344" max="3344" width="0" style="1" hidden="1" customWidth="1"/>
    <col min="3345" max="3345" width="9.7109375" style="1" customWidth="1"/>
    <col min="3346" max="3346" width="0" style="1" hidden="1" customWidth="1"/>
    <col min="3347" max="3347" width="13" style="1" customWidth="1"/>
    <col min="3348" max="3348" width="11.28515625" style="1" customWidth="1"/>
    <col min="3349" max="3350" width="9.7109375" style="1" customWidth="1"/>
    <col min="3351" max="3351" width="13.28515625" style="1" customWidth="1"/>
    <col min="3352" max="3352" width="13" style="1" customWidth="1"/>
    <col min="3353" max="3353" width="12" style="1" customWidth="1"/>
    <col min="3354" max="3354" width="10.85546875" style="1" customWidth="1"/>
    <col min="3355" max="3355" width="9.7109375" style="1" customWidth="1"/>
    <col min="3356" max="3357" width="0" style="1" hidden="1" customWidth="1"/>
    <col min="3358" max="3358" width="13.85546875" style="1" customWidth="1"/>
    <col min="3359" max="3359" width="9.7109375" style="1" customWidth="1"/>
    <col min="3360" max="3360" width="9.5703125" style="1" customWidth="1"/>
    <col min="3361" max="3361" width="0" style="1" hidden="1" customWidth="1"/>
    <col min="3362" max="3362" width="12.5703125" style="1" customWidth="1"/>
    <col min="3363" max="3363" width="9.140625" style="1" customWidth="1"/>
    <col min="3364" max="3553" width="9.140625" style="1"/>
    <col min="3554" max="3554" width="30.140625" style="1" customWidth="1"/>
    <col min="3555" max="3562" width="0" style="1" hidden="1" customWidth="1"/>
    <col min="3563" max="3563" width="9" style="1" customWidth="1"/>
    <col min="3564" max="3564" width="8.28515625" style="1" customWidth="1"/>
    <col min="3565" max="3565" width="8.140625" style="1" customWidth="1"/>
    <col min="3566" max="3566" width="10.5703125" style="1" customWidth="1"/>
    <col min="3567" max="3567" width="8.85546875" style="1" customWidth="1"/>
    <col min="3568" max="3568" width="9.42578125" style="1" customWidth="1"/>
    <col min="3569" max="3569" width="9.28515625" style="1" customWidth="1"/>
    <col min="3570" max="3577" width="9.7109375" style="1" customWidth="1"/>
    <col min="3578" max="3578" width="0" style="1" hidden="1" customWidth="1"/>
    <col min="3579" max="3580" width="9.7109375" style="1" customWidth="1"/>
    <col min="3581" max="3583" width="0" style="1" hidden="1" customWidth="1"/>
    <col min="3584" max="3589" width="9.7109375" style="1" customWidth="1"/>
    <col min="3590" max="3592" width="0" style="1" hidden="1" customWidth="1"/>
    <col min="3593" max="3599" width="9.7109375" style="1" customWidth="1"/>
    <col min="3600" max="3600" width="0" style="1" hidden="1" customWidth="1"/>
    <col min="3601" max="3601" width="9.7109375" style="1" customWidth="1"/>
    <col min="3602" max="3602" width="0" style="1" hidden="1" customWidth="1"/>
    <col min="3603" max="3603" width="13" style="1" customWidth="1"/>
    <col min="3604" max="3604" width="11.28515625" style="1" customWidth="1"/>
    <col min="3605" max="3606" width="9.7109375" style="1" customWidth="1"/>
    <col min="3607" max="3607" width="13.28515625" style="1" customWidth="1"/>
    <col min="3608" max="3608" width="13" style="1" customWidth="1"/>
    <col min="3609" max="3609" width="12" style="1" customWidth="1"/>
    <col min="3610" max="3610" width="10.85546875" style="1" customWidth="1"/>
    <col min="3611" max="3611" width="9.7109375" style="1" customWidth="1"/>
    <col min="3612" max="3613" width="0" style="1" hidden="1" customWidth="1"/>
    <col min="3614" max="3614" width="13.85546875" style="1" customWidth="1"/>
    <col min="3615" max="3615" width="9.7109375" style="1" customWidth="1"/>
    <col min="3616" max="3616" width="9.5703125" style="1" customWidth="1"/>
    <col min="3617" max="3617" width="0" style="1" hidden="1" customWidth="1"/>
    <col min="3618" max="3618" width="12.5703125" style="1" customWidth="1"/>
    <col min="3619" max="3619" width="9.140625" style="1" customWidth="1"/>
    <col min="3620" max="3809" width="9.140625" style="1"/>
    <col min="3810" max="3810" width="30.140625" style="1" customWidth="1"/>
    <col min="3811" max="3818" width="0" style="1" hidden="1" customWidth="1"/>
    <col min="3819" max="3819" width="9" style="1" customWidth="1"/>
    <col min="3820" max="3820" width="8.28515625" style="1" customWidth="1"/>
    <col min="3821" max="3821" width="8.140625" style="1" customWidth="1"/>
    <col min="3822" max="3822" width="10.5703125" style="1" customWidth="1"/>
    <col min="3823" max="3823" width="8.85546875" style="1" customWidth="1"/>
    <col min="3824" max="3824" width="9.42578125" style="1" customWidth="1"/>
    <col min="3825" max="3825" width="9.28515625" style="1" customWidth="1"/>
    <col min="3826" max="3833" width="9.7109375" style="1" customWidth="1"/>
    <col min="3834" max="3834" width="0" style="1" hidden="1" customWidth="1"/>
    <col min="3835" max="3836" width="9.7109375" style="1" customWidth="1"/>
    <col min="3837" max="3839" width="0" style="1" hidden="1" customWidth="1"/>
    <col min="3840" max="3845" width="9.7109375" style="1" customWidth="1"/>
    <col min="3846" max="3848" width="0" style="1" hidden="1" customWidth="1"/>
    <col min="3849" max="3855" width="9.7109375" style="1" customWidth="1"/>
    <col min="3856" max="3856" width="0" style="1" hidden="1" customWidth="1"/>
    <col min="3857" max="3857" width="9.7109375" style="1" customWidth="1"/>
    <col min="3858" max="3858" width="0" style="1" hidden="1" customWidth="1"/>
    <col min="3859" max="3859" width="13" style="1" customWidth="1"/>
    <col min="3860" max="3860" width="11.28515625" style="1" customWidth="1"/>
    <col min="3861" max="3862" width="9.7109375" style="1" customWidth="1"/>
    <col min="3863" max="3863" width="13.28515625" style="1" customWidth="1"/>
    <col min="3864" max="3864" width="13" style="1" customWidth="1"/>
    <col min="3865" max="3865" width="12" style="1" customWidth="1"/>
    <col min="3866" max="3866" width="10.85546875" style="1" customWidth="1"/>
    <col min="3867" max="3867" width="9.7109375" style="1" customWidth="1"/>
    <col min="3868" max="3869" width="0" style="1" hidden="1" customWidth="1"/>
    <col min="3870" max="3870" width="13.85546875" style="1" customWidth="1"/>
    <col min="3871" max="3871" width="9.7109375" style="1" customWidth="1"/>
    <col min="3872" max="3872" width="9.5703125" style="1" customWidth="1"/>
    <col min="3873" max="3873" width="0" style="1" hidden="1" customWidth="1"/>
    <col min="3874" max="3874" width="12.5703125" style="1" customWidth="1"/>
    <col min="3875" max="3875" width="9.140625" style="1" customWidth="1"/>
    <col min="3876" max="4065" width="9.140625" style="1"/>
    <col min="4066" max="4066" width="30.140625" style="1" customWidth="1"/>
    <col min="4067" max="4074" width="0" style="1" hidden="1" customWidth="1"/>
    <col min="4075" max="4075" width="9" style="1" customWidth="1"/>
    <col min="4076" max="4076" width="8.28515625" style="1" customWidth="1"/>
    <col min="4077" max="4077" width="8.140625" style="1" customWidth="1"/>
    <col min="4078" max="4078" width="10.5703125" style="1" customWidth="1"/>
    <col min="4079" max="4079" width="8.85546875" style="1" customWidth="1"/>
    <col min="4080" max="4080" width="9.42578125" style="1" customWidth="1"/>
    <col min="4081" max="4081" width="9.28515625" style="1" customWidth="1"/>
    <col min="4082" max="4089" width="9.7109375" style="1" customWidth="1"/>
    <col min="4090" max="4090" width="0" style="1" hidden="1" customWidth="1"/>
    <col min="4091" max="4092" width="9.7109375" style="1" customWidth="1"/>
    <col min="4093" max="4095" width="0" style="1" hidden="1" customWidth="1"/>
    <col min="4096" max="4101" width="9.7109375" style="1" customWidth="1"/>
    <col min="4102" max="4104" width="0" style="1" hidden="1" customWidth="1"/>
    <col min="4105" max="4111" width="9.7109375" style="1" customWidth="1"/>
    <col min="4112" max="4112" width="0" style="1" hidden="1" customWidth="1"/>
    <col min="4113" max="4113" width="9.7109375" style="1" customWidth="1"/>
    <col min="4114" max="4114" width="0" style="1" hidden="1" customWidth="1"/>
    <col min="4115" max="4115" width="13" style="1" customWidth="1"/>
    <col min="4116" max="4116" width="11.28515625" style="1" customWidth="1"/>
    <col min="4117" max="4118" width="9.7109375" style="1" customWidth="1"/>
    <col min="4119" max="4119" width="13.28515625" style="1" customWidth="1"/>
    <col min="4120" max="4120" width="13" style="1" customWidth="1"/>
    <col min="4121" max="4121" width="12" style="1" customWidth="1"/>
    <col min="4122" max="4122" width="10.85546875" style="1" customWidth="1"/>
    <col min="4123" max="4123" width="9.7109375" style="1" customWidth="1"/>
    <col min="4124" max="4125" width="0" style="1" hidden="1" customWidth="1"/>
    <col min="4126" max="4126" width="13.85546875" style="1" customWidth="1"/>
    <col min="4127" max="4127" width="9.7109375" style="1" customWidth="1"/>
    <col min="4128" max="4128" width="9.5703125" style="1" customWidth="1"/>
    <col min="4129" max="4129" width="0" style="1" hidden="1" customWidth="1"/>
    <col min="4130" max="4130" width="12.5703125" style="1" customWidth="1"/>
    <col min="4131" max="4131" width="9.140625" style="1" customWidth="1"/>
    <col min="4132" max="4321" width="9.140625" style="1"/>
    <col min="4322" max="4322" width="30.140625" style="1" customWidth="1"/>
    <col min="4323" max="4330" width="0" style="1" hidden="1" customWidth="1"/>
    <col min="4331" max="4331" width="9" style="1" customWidth="1"/>
    <col min="4332" max="4332" width="8.28515625" style="1" customWidth="1"/>
    <col min="4333" max="4333" width="8.140625" style="1" customWidth="1"/>
    <col min="4334" max="4334" width="10.5703125" style="1" customWidth="1"/>
    <col min="4335" max="4335" width="8.85546875" style="1" customWidth="1"/>
    <col min="4336" max="4336" width="9.42578125" style="1" customWidth="1"/>
    <col min="4337" max="4337" width="9.28515625" style="1" customWidth="1"/>
    <col min="4338" max="4345" width="9.7109375" style="1" customWidth="1"/>
    <col min="4346" max="4346" width="0" style="1" hidden="1" customWidth="1"/>
    <col min="4347" max="4348" width="9.7109375" style="1" customWidth="1"/>
    <col min="4349" max="4351" width="0" style="1" hidden="1" customWidth="1"/>
    <col min="4352" max="4357" width="9.7109375" style="1" customWidth="1"/>
    <col min="4358" max="4360" width="0" style="1" hidden="1" customWidth="1"/>
    <col min="4361" max="4367" width="9.7109375" style="1" customWidth="1"/>
    <col min="4368" max="4368" width="0" style="1" hidden="1" customWidth="1"/>
    <col min="4369" max="4369" width="9.7109375" style="1" customWidth="1"/>
    <col min="4370" max="4370" width="0" style="1" hidden="1" customWidth="1"/>
    <col min="4371" max="4371" width="13" style="1" customWidth="1"/>
    <col min="4372" max="4372" width="11.28515625" style="1" customWidth="1"/>
    <col min="4373" max="4374" width="9.7109375" style="1" customWidth="1"/>
    <col min="4375" max="4375" width="13.28515625" style="1" customWidth="1"/>
    <col min="4376" max="4376" width="13" style="1" customWidth="1"/>
    <col min="4377" max="4377" width="12" style="1" customWidth="1"/>
    <col min="4378" max="4378" width="10.85546875" style="1" customWidth="1"/>
    <col min="4379" max="4379" width="9.7109375" style="1" customWidth="1"/>
    <col min="4380" max="4381" width="0" style="1" hidden="1" customWidth="1"/>
    <col min="4382" max="4382" width="13.85546875" style="1" customWidth="1"/>
    <col min="4383" max="4383" width="9.7109375" style="1" customWidth="1"/>
    <col min="4384" max="4384" width="9.5703125" style="1" customWidth="1"/>
    <col min="4385" max="4385" width="0" style="1" hidden="1" customWidth="1"/>
    <col min="4386" max="4386" width="12.5703125" style="1" customWidth="1"/>
    <col min="4387" max="4387" width="9.140625" style="1" customWidth="1"/>
    <col min="4388" max="4577" width="9.140625" style="1"/>
    <col min="4578" max="4578" width="30.140625" style="1" customWidth="1"/>
    <col min="4579" max="4586" width="0" style="1" hidden="1" customWidth="1"/>
    <col min="4587" max="4587" width="9" style="1" customWidth="1"/>
    <col min="4588" max="4588" width="8.28515625" style="1" customWidth="1"/>
    <col min="4589" max="4589" width="8.140625" style="1" customWidth="1"/>
    <col min="4590" max="4590" width="10.5703125" style="1" customWidth="1"/>
    <col min="4591" max="4591" width="8.85546875" style="1" customWidth="1"/>
    <col min="4592" max="4592" width="9.42578125" style="1" customWidth="1"/>
    <col min="4593" max="4593" width="9.28515625" style="1" customWidth="1"/>
    <col min="4594" max="4601" width="9.7109375" style="1" customWidth="1"/>
    <col min="4602" max="4602" width="0" style="1" hidden="1" customWidth="1"/>
    <col min="4603" max="4604" width="9.7109375" style="1" customWidth="1"/>
    <col min="4605" max="4607" width="0" style="1" hidden="1" customWidth="1"/>
    <col min="4608" max="4613" width="9.7109375" style="1" customWidth="1"/>
    <col min="4614" max="4616" width="0" style="1" hidden="1" customWidth="1"/>
    <col min="4617" max="4623" width="9.7109375" style="1" customWidth="1"/>
    <col min="4624" max="4624" width="0" style="1" hidden="1" customWidth="1"/>
    <col min="4625" max="4625" width="9.7109375" style="1" customWidth="1"/>
    <col min="4626" max="4626" width="0" style="1" hidden="1" customWidth="1"/>
    <col min="4627" max="4627" width="13" style="1" customWidth="1"/>
    <col min="4628" max="4628" width="11.28515625" style="1" customWidth="1"/>
    <col min="4629" max="4630" width="9.7109375" style="1" customWidth="1"/>
    <col min="4631" max="4631" width="13.28515625" style="1" customWidth="1"/>
    <col min="4632" max="4632" width="13" style="1" customWidth="1"/>
    <col min="4633" max="4633" width="12" style="1" customWidth="1"/>
    <col min="4634" max="4634" width="10.85546875" style="1" customWidth="1"/>
    <col min="4635" max="4635" width="9.7109375" style="1" customWidth="1"/>
    <col min="4636" max="4637" width="0" style="1" hidden="1" customWidth="1"/>
    <col min="4638" max="4638" width="13.85546875" style="1" customWidth="1"/>
    <col min="4639" max="4639" width="9.7109375" style="1" customWidth="1"/>
    <col min="4640" max="4640" width="9.5703125" style="1" customWidth="1"/>
    <col min="4641" max="4641" width="0" style="1" hidden="1" customWidth="1"/>
    <col min="4642" max="4642" width="12.5703125" style="1" customWidth="1"/>
    <col min="4643" max="4643" width="9.140625" style="1" customWidth="1"/>
    <col min="4644" max="4833" width="9.140625" style="1"/>
    <col min="4834" max="4834" width="30.140625" style="1" customWidth="1"/>
    <col min="4835" max="4842" width="0" style="1" hidden="1" customWidth="1"/>
    <col min="4843" max="4843" width="9" style="1" customWidth="1"/>
    <col min="4844" max="4844" width="8.28515625" style="1" customWidth="1"/>
    <col min="4845" max="4845" width="8.140625" style="1" customWidth="1"/>
    <col min="4846" max="4846" width="10.5703125" style="1" customWidth="1"/>
    <col min="4847" max="4847" width="8.85546875" style="1" customWidth="1"/>
    <col min="4848" max="4848" width="9.42578125" style="1" customWidth="1"/>
    <col min="4849" max="4849" width="9.28515625" style="1" customWidth="1"/>
    <col min="4850" max="4857" width="9.7109375" style="1" customWidth="1"/>
    <col min="4858" max="4858" width="0" style="1" hidden="1" customWidth="1"/>
    <col min="4859" max="4860" width="9.7109375" style="1" customWidth="1"/>
    <col min="4861" max="4863" width="0" style="1" hidden="1" customWidth="1"/>
    <col min="4864" max="4869" width="9.7109375" style="1" customWidth="1"/>
    <col min="4870" max="4872" width="0" style="1" hidden="1" customWidth="1"/>
    <col min="4873" max="4879" width="9.7109375" style="1" customWidth="1"/>
    <col min="4880" max="4880" width="0" style="1" hidden="1" customWidth="1"/>
    <col min="4881" max="4881" width="9.7109375" style="1" customWidth="1"/>
    <col min="4882" max="4882" width="0" style="1" hidden="1" customWidth="1"/>
    <col min="4883" max="4883" width="13" style="1" customWidth="1"/>
    <col min="4884" max="4884" width="11.28515625" style="1" customWidth="1"/>
    <col min="4885" max="4886" width="9.7109375" style="1" customWidth="1"/>
    <col min="4887" max="4887" width="13.28515625" style="1" customWidth="1"/>
    <col min="4888" max="4888" width="13" style="1" customWidth="1"/>
    <col min="4889" max="4889" width="12" style="1" customWidth="1"/>
    <col min="4890" max="4890" width="10.85546875" style="1" customWidth="1"/>
    <col min="4891" max="4891" width="9.7109375" style="1" customWidth="1"/>
    <col min="4892" max="4893" width="0" style="1" hidden="1" customWidth="1"/>
    <col min="4894" max="4894" width="13.85546875" style="1" customWidth="1"/>
    <col min="4895" max="4895" width="9.7109375" style="1" customWidth="1"/>
    <col min="4896" max="4896" width="9.5703125" style="1" customWidth="1"/>
    <col min="4897" max="4897" width="0" style="1" hidden="1" customWidth="1"/>
    <col min="4898" max="4898" width="12.5703125" style="1" customWidth="1"/>
    <col min="4899" max="4899" width="9.140625" style="1" customWidth="1"/>
    <col min="4900" max="5089" width="9.140625" style="1"/>
    <col min="5090" max="5090" width="30.140625" style="1" customWidth="1"/>
    <col min="5091" max="5098" width="0" style="1" hidden="1" customWidth="1"/>
    <col min="5099" max="5099" width="9" style="1" customWidth="1"/>
    <col min="5100" max="5100" width="8.28515625" style="1" customWidth="1"/>
    <col min="5101" max="5101" width="8.140625" style="1" customWidth="1"/>
    <col min="5102" max="5102" width="10.5703125" style="1" customWidth="1"/>
    <col min="5103" max="5103" width="8.85546875" style="1" customWidth="1"/>
    <col min="5104" max="5104" width="9.42578125" style="1" customWidth="1"/>
    <col min="5105" max="5105" width="9.28515625" style="1" customWidth="1"/>
    <col min="5106" max="5113" width="9.7109375" style="1" customWidth="1"/>
    <col min="5114" max="5114" width="0" style="1" hidden="1" customWidth="1"/>
    <col min="5115" max="5116" width="9.7109375" style="1" customWidth="1"/>
    <col min="5117" max="5119" width="0" style="1" hidden="1" customWidth="1"/>
    <col min="5120" max="5125" width="9.7109375" style="1" customWidth="1"/>
    <col min="5126" max="5128" width="0" style="1" hidden="1" customWidth="1"/>
    <col min="5129" max="5135" width="9.7109375" style="1" customWidth="1"/>
    <col min="5136" max="5136" width="0" style="1" hidden="1" customWidth="1"/>
    <col min="5137" max="5137" width="9.7109375" style="1" customWidth="1"/>
    <col min="5138" max="5138" width="0" style="1" hidden="1" customWidth="1"/>
    <col min="5139" max="5139" width="13" style="1" customWidth="1"/>
    <col min="5140" max="5140" width="11.28515625" style="1" customWidth="1"/>
    <col min="5141" max="5142" width="9.7109375" style="1" customWidth="1"/>
    <col min="5143" max="5143" width="13.28515625" style="1" customWidth="1"/>
    <col min="5144" max="5144" width="13" style="1" customWidth="1"/>
    <col min="5145" max="5145" width="12" style="1" customWidth="1"/>
    <col min="5146" max="5146" width="10.85546875" style="1" customWidth="1"/>
    <col min="5147" max="5147" width="9.7109375" style="1" customWidth="1"/>
    <col min="5148" max="5149" width="0" style="1" hidden="1" customWidth="1"/>
    <col min="5150" max="5150" width="13.85546875" style="1" customWidth="1"/>
    <col min="5151" max="5151" width="9.7109375" style="1" customWidth="1"/>
    <col min="5152" max="5152" width="9.5703125" style="1" customWidth="1"/>
    <col min="5153" max="5153" width="0" style="1" hidden="1" customWidth="1"/>
    <col min="5154" max="5154" width="12.5703125" style="1" customWidth="1"/>
    <col min="5155" max="5155" width="9.140625" style="1" customWidth="1"/>
    <col min="5156" max="5345" width="9.140625" style="1"/>
    <col min="5346" max="5346" width="30.140625" style="1" customWidth="1"/>
    <col min="5347" max="5354" width="0" style="1" hidden="1" customWidth="1"/>
    <col min="5355" max="5355" width="9" style="1" customWidth="1"/>
    <col min="5356" max="5356" width="8.28515625" style="1" customWidth="1"/>
    <col min="5357" max="5357" width="8.140625" style="1" customWidth="1"/>
    <col min="5358" max="5358" width="10.5703125" style="1" customWidth="1"/>
    <col min="5359" max="5359" width="8.85546875" style="1" customWidth="1"/>
    <col min="5360" max="5360" width="9.42578125" style="1" customWidth="1"/>
    <col min="5361" max="5361" width="9.28515625" style="1" customWidth="1"/>
    <col min="5362" max="5369" width="9.7109375" style="1" customWidth="1"/>
    <col min="5370" max="5370" width="0" style="1" hidden="1" customWidth="1"/>
    <col min="5371" max="5372" width="9.7109375" style="1" customWidth="1"/>
    <col min="5373" max="5375" width="0" style="1" hidden="1" customWidth="1"/>
    <col min="5376" max="5381" width="9.7109375" style="1" customWidth="1"/>
    <col min="5382" max="5384" width="0" style="1" hidden="1" customWidth="1"/>
    <col min="5385" max="5391" width="9.7109375" style="1" customWidth="1"/>
    <col min="5392" max="5392" width="0" style="1" hidden="1" customWidth="1"/>
    <col min="5393" max="5393" width="9.7109375" style="1" customWidth="1"/>
    <col min="5394" max="5394" width="0" style="1" hidden="1" customWidth="1"/>
    <col min="5395" max="5395" width="13" style="1" customWidth="1"/>
    <col min="5396" max="5396" width="11.28515625" style="1" customWidth="1"/>
    <col min="5397" max="5398" width="9.7109375" style="1" customWidth="1"/>
    <col min="5399" max="5399" width="13.28515625" style="1" customWidth="1"/>
    <col min="5400" max="5400" width="13" style="1" customWidth="1"/>
    <col min="5401" max="5401" width="12" style="1" customWidth="1"/>
    <col min="5402" max="5402" width="10.85546875" style="1" customWidth="1"/>
    <col min="5403" max="5403" width="9.7109375" style="1" customWidth="1"/>
    <col min="5404" max="5405" width="0" style="1" hidden="1" customWidth="1"/>
    <col min="5406" max="5406" width="13.85546875" style="1" customWidth="1"/>
    <col min="5407" max="5407" width="9.7109375" style="1" customWidth="1"/>
    <col min="5408" max="5408" width="9.5703125" style="1" customWidth="1"/>
    <col min="5409" max="5409" width="0" style="1" hidden="1" customWidth="1"/>
    <col min="5410" max="5410" width="12.5703125" style="1" customWidth="1"/>
    <col min="5411" max="5411" width="9.140625" style="1" customWidth="1"/>
    <col min="5412" max="5601" width="9.140625" style="1"/>
    <col min="5602" max="5602" width="30.140625" style="1" customWidth="1"/>
    <col min="5603" max="5610" width="0" style="1" hidden="1" customWidth="1"/>
    <col min="5611" max="5611" width="9" style="1" customWidth="1"/>
    <col min="5612" max="5612" width="8.28515625" style="1" customWidth="1"/>
    <col min="5613" max="5613" width="8.140625" style="1" customWidth="1"/>
    <col min="5614" max="5614" width="10.5703125" style="1" customWidth="1"/>
    <col min="5615" max="5615" width="8.85546875" style="1" customWidth="1"/>
    <col min="5616" max="5616" width="9.42578125" style="1" customWidth="1"/>
    <col min="5617" max="5617" width="9.28515625" style="1" customWidth="1"/>
    <col min="5618" max="5625" width="9.7109375" style="1" customWidth="1"/>
    <col min="5626" max="5626" width="0" style="1" hidden="1" customWidth="1"/>
    <col min="5627" max="5628" width="9.7109375" style="1" customWidth="1"/>
    <col min="5629" max="5631" width="0" style="1" hidden="1" customWidth="1"/>
    <col min="5632" max="5637" width="9.7109375" style="1" customWidth="1"/>
    <col min="5638" max="5640" width="0" style="1" hidden="1" customWidth="1"/>
    <col min="5641" max="5647" width="9.7109375" style="1" customWidth="1"/>
    <col min="5648" max="5648" width="0" style="1" hidden="1" customWidth="1"/>
    <col min="5649" max="5649" width="9.7109375" style="1" customWidth="1"/>
    <col min="5650" max="5650" width="0" style="1" hidden="1" customWidth="1"/>
    <col min="5651" max="5651" width="13" style="1" customWidth="1"/>
    <col min="5652" max="5652" width="11.28515625" style="1" customWidth="1"/>
    <col min="5653" max="5654" width="9.7109375" style="1" customWidth="1"/>
    <col min="5655" max="5655" width="13.28515625" style="1" customWidth="1"/>
    <col min="5656" max="5656" width="13" style="1" customWidth="1"/>
    <col min="5657" max="5657" width="12" style="1" customWidth="1"/>
    <col min="5658" max="5658" width="10.85546875" style="1" customWidth="1"/>
    <col min="5659" max="5659" width="9.7109375" style="1" customWidth="1"/>
    <col min="5660" max="5661" width="0" style="1" hidden="1" customWidth="1"/>
    <col min="5662" max="5662" width="13.85546875" style="1" customWidth="1"/>
    <col min="5663" max="5663" width="9.7109375" style="1" customWidth="1"/>
    <col min="5664" max="5664" width="9.5703125" style="1" customWidth="1"/>
    <col min="5665" max="5665" width="0" style="1" hidden="1" customWidth="1"/>
    <col min="5666" max="5666" width="12.5703125" style="1" customWidth="1"/>
    <col min="5667" max="5667" width="9.140625" style="1" customWidth="1"/>
    <col min="5668" max="5857" width="9.140625" style="1"/>
    <col min="5858" max="5858" width="30.140625" style="1" customWidth="1"/>
    <col min="5859" max="5866" width="0" style="1" hidden="1" customWidth="1"/>
    <col min="5867" max="5867" width="9" style="1" customWidth="1"/>
    <col min="5868" max="5868" width="8.28515625" style="1" customWidth="1"/>
    <col min="5869" max="5869" width="8.140625" style="1" customWidth="1"/>
    <col min="5870" max="5870" width="10.5703125" style="1" customWidth="1"/>
    <col min="5871" max="5871" width="8.85546875" style="1" customWidth="1"/>
    <col min="5872" max="5872" width="9.42578125" style="1" customWidth="1"/>
    <col min="5873" max="5873" width="9.28515625" style="1" customWidth="1"/>
    <col min="5874" max="5881" width="9.7109375" style="1" customWidth="1"/>
    <col min="5882" max="5882" width="0" style="1" hidden="1" customWidth="1"/>
    <col min="5883" max="5884" width="9.7109375" style="1" customWidth="1"/>
    <col min="5885" max="5887" width="0" style="1" hidden="1" customWidth="1"/>
    <col min="5888" max="5893" width="9.7109375" style="1" customWidth="1"/>
    <col min="5894" max="5896" width="0" style="1" hidden="1" customWidth="1"/>
    <col min="5897" max="5903" width="9.7109375" style="1" customWidth="1"/>
    <col min="5904" max="5904" width="0" style="1" hidden="1" customWidth="1"/>
    <col min="5905" max="5905" width="9.7109375" style="1" customWidth="1"/>
    <col min="5906" max="5906" width="0" style="1" hidden="1" customWidth="1"/>
    <col min="5907" max="5907" width="13" style="1" customWidth="1"/>
    <col min="5908" max="5908" width="11.28515625" style="1" customWidth="1"/>
    <col min="5909" max="5910" width="9.7109375" style="1" customWidth="1"/>
    <col min="5911" max="5911" width="13.28515625" style="1" customWidth="1"/>
    <col min="5912" max="5912" width="13" style="1" customWidth="1"/>
    <col min="5913" max="5913" width="12" style="1" customWidth="1"/>
    <col min="5914" max="5914" width="10.85546875" style="1" customWidth="1"/>
    <col min="5915" max="5915" width="9.7109375" style="1" customWidth="1"/>
    <col min="5916" max="5917" width="0" style="1" hidden="1" customWidth="1"/>
    <col min="5918" max="5918" width="13.85546875" style="1" customWidth="1"/>
    <col min="5919" max="5919" width="9.7109375" style="1" customWidth="1"/>
    <col min="5920" max="5920" width="9.5703125" style="1" customWidth="1"/>
    <col min="5921" max="5921" width="0" style="1" hidden="1" customWidth="1"/>
    <col min="5922" max="5922" width="12.5703125" style="1" customWidth="1"/>
    <col min="5923" max="5923" width="9.140625" style="1" customWidth="1"/>
    <col min="5924" max="6113" width="9.140625" style="1"/>
    <col min="6114" max="6114" width="30.140625" style="1" customWidth="1"/>
    <col min="6115" max="6122" width="0" style="1" hidden="1" customWidth="1"/>
    <col min="6123" max="6123" width="9" style="1" customWidth="1"/>
    <col min="6124" max="6124" width="8.28515625" style="1" customWidth="1"/>
    <col min="6125" max="6125" width="8.140625" style="1" customWidth="1"/>
    <col min="6126" max="6126" width="10.5703125" style="1" customWidth="1"/>
    <col min="6127" max="6127" width="8.85546875" style="1" customWidth="1"/>
    <col min="6128" max="6128" width="9.42578125" style="1" customWidth="1"/>
    <col min="6129" max="6129" width="9.28515625" style="1" customWidth="1"/>
    <col min="6130" max="6137" width="9.7109375" style="1" customWidth="1"/>
    <col min="6138" max="6138" width="0" style="1" hidden="1" customWidth="1"/>
    <col min="6139" max="6140" width="9.7109375" style="1" customWidth="1"/>
    <col min="6141" max="6143" width="0" style="1" hidden="1" customWidth="1"/>
    <col min="6144" max="6149" width="9.7109375" style="1" customWidth="1"/>
    <col min="6150" max="6152" width="0" style="1" hidden="1" customWidth="1"/>
    <col min="6153" max="6159" width="9.7109375" style="1" customWidth="1"/>
    <col min="6160" max="6160" width="0" style="1" hidden="1" customWidth="1"/>
    <col min="6161" max="6161" width="9.7109375" style="1" customWidth="1"/>
    <col min="6162" max="6162" width="0" style="1" hidden="1" customWidth="1"/>
    <col min="6163" max="6163" width="13" style="1" customWidth="1"/>
    <col min="6164" max="6164" width="11.28515625" style="1" customWidth="1"/>
    <col min="6165" max="6166" width="9.7109375" style="1" customWidth="1"/>
    <col min="6167" max="6167" width="13.28515625" style="1" customWidth="1"/>
    <col min="6168" max="6168" width="13" style="1" customWidth="1"/>
    <col min="6169" max="6169" width="12" style="1" customWidth="1"/>
    <col min="6170" max="6170" width="10.85546875" style="1" customWidth="1"/>
    <col min="6171" max="6171" width="9.7109375" style="1" customWidth="1"/>
    <col min="6172" max="6173" width="0" style="1" hidden="1" customWidth="1"/>
    <col min="6174" max="6174" width="13.85546875" style="1" customWidth="1"/>
    <col min="6175" max="6175" width="9.7109375" style="1" customWidth="1"/>
    <col min="6176" max="6176" width="9.5703125" style="1" customWidth="1"/>
    <col min="6177" max="6177" width="0" style="1" hidden="1" customWidth="1"/>
    <col min="6178" max="6178" width="12.5703125" style="1" customWidth="1"/>
    <col min="6179" max="6179" width="9.140625" style="1" customWidth="1"/>
    <col min="6180" max="6369" width="9.140625" style="1"/>
    <col min="6370" max="6370" width="30.140625" style="1" customWidth="1"/>
    <col min="6371" max="6378" width="0" style="1" hidden="1" customWidth="1"/>
    <col min="6379" max="6379" width="9" style="1" customWidth="1"/>
    <col min="6380" max="6380" width="8.28515625" style="1" customWidth="1"/>
    <col min="6381" max="6381" width="8.140625" style="1" customWidth="1"/>
    <col min="6382" max="6382" width="10.5703125" style="1" customWidth="1"/>
    <col min="6383" max="6383" width="8.85546875" style="1" customWidth="1"/>
    <col min="6384" max="6384" width="9.42578125" style="1" customWidth="1"/>
    <col min="6385" max="6385" width="9.28515625" style="1" customWidth="1"/>
    <col min="6386" max="6393" width="9.7109375" style="1" customWidth="1"/>
    <col min="6394" max="6394" width="0" style="1" hidden="1" customWidth="1"/>
    <col min="6395" max="6396" width="9.7109375" style="1" customWidth="1"/>
    <col min="6397" max="6399" width="0" style="1" hidden="1" customWidth="1"/>
    <col min="6400" max="6405" width="9.7109375" style="1" customWidth="1"/>
    <col min="6406" max="6408" width="0" style="1" hidden="1" customWidth="1"/>
    <col min="6409" max="6415" width="9.7109375" style="1" customWidth="1"/>
    <col min="6416" max="6416" width="0" style="1" hidden="1" customWidth="1"/>
    <col min="6417" max="6417" width="9.7109375" style="1" customWidth="1"/>
    <col min="6418" max="6418" width="0" style="1" hidden="1" customWidth="1"/>
    <col min="6419" max="6419" width="13" style="1" customWidth="1"/>
    <col min="6420" max="6420" width="11.28515625" style="1" customWidth="1"/>
    <col min="6421" max="6422" width="9.7109375" style="1" customWidth="1"/>
    <col min="6423" max="6423" width="13.28515625" style="1" customWidth="1"/>
    <col min="6424" max="6424" width="13" style="1" customWidth="1"/>
    <col min="6425" max="6425" width="12" style="1" customWidth="1"/>
    <col min="6426" max="6426" width="10.85546875" style="1" customWidth="1"/>
    <col min="6427" max="6427" width="9.7109375" style="1" customWidth="1"/>
    <col min="6428" max="6429" width="0" style="1" hidden="1" customWidth="1"/>
    <col min="6430" max="6430" width="13.85546875" style="1" customWidth="1"/>
    <col min="6431" max="6431" width="9.7109375" style="1" customWidth="1"/>
    <col min="6432" max="6432" width="9.5703125" style="1" customWidth="1"/>
    <col min="6433" max="6433" width="0" style="1" hidden="1" customWidth="1"/>
    <col min="6434" max="6434" width="12.5703125" style="1" customWidth="1"/>
    <col min="6435" max="6435" width="9.140625" style="1" customWidth="1"/>
    <col min="6436" max="6625" width="9.140625" style="1"/>
    <col min="6626" max="6626" width="30.140625" style="1" customWidth="1"/>
    <col min="6627" max="6634" width="0" style="1" hidden="1" customWidth="1"/>
    <col min="6635" max="6635" width="9" style="1" customWidth="1"/>
    <col min="6636" max="6636" width="8.28515625" style="1" customWidth="1"/>
    <col min="6637" max="6637" width="8.140625" style="1" customWidth="1"/>
    <col min="6638" max="6638" width="10.5703125" style="1" customWidth="1"/>
    <col min="6639" max="6639" width="8.85546875" style="1" customWidth="1"/>
    <col min="6640" max="6640" width="9.42578125" style="1" customWidth="1"/>
    <col min="6641" max="6641" width="9.28515625" style="1" customWidth="1"/>
    <col min="6642" max="6649" width="9.7109375" style="1" customWidth="1"/>
    <col min="6650" max="6650" width="0" style="1" hidden="1" customWidth="1"/>
    <col min="6651" max="6652" width="9.7109375" style="1" customWidth="1"/>
    <col min="6653" max="6655" width="0" style="1" hidden="1" customWidth="1"/>
    <col min="6656" max="6661" width="9.7109375" style="1" customWidth="1"/>
    <col min="6662" max="6664" width="0" style="1" hidden="1" customWidth="1"/>
    <col min="6665" max="6671" width="9.7109375" style="1" customWidth="1"/>
    <col min="6672" max="6672" width="0" style="1" hidden="1" customWidth="1"/>
    <col min="6673" max="6673" width="9.7109375" style="1" customWidth="1"/>
    <col min="6674" max="6674" width="0" style="1" hidden="1" customWidth="1"/>
    <col min="6675" max="6675" width="13" style="1" customWidth="1"/>
    <col min="6676" max="6676" width="11.28515625" style="1" customWidth="1"/>
    <col min="6677" max="6678" width="9.7109375" style="1" customWidth="1"/>
    <col min="6679" max="6679" width="13.28515625" style="1" customWidth="1"/>
    <col min="6680" max="6680" width="13" style="1" customWidth="1"/>
    <col min="6681" max="6681" width="12" style="1" customWidth="1"/>
    <col min="6682" max="6682" width="10.85546875" style="1" customWidth="1"/>
    <col min="6683" max="6683" width="9.7109375" style="1" customWidth="1"/>
    <col min="6684" max="6685" width="0" style="1" hidden="1" customWidth="1"/>
    <col min="6686" max="6686" width="13.85546875" style="1" customWidth="1"/>
    <col min="6687" max="6687" width="9.7109375" style="1" customWidth="1"/>
    <col min="6688" max="6688" width="9.5703125" style="1" customWidth="1"/>
    <col min="6689" max="6689" width="0" style="1" hidden="1" customWidth="1"/>
    <col min="6690" max="6690" width="12.5703125" style="1" customWidth="1"/>
    <col min="6691" max="6691" width="9.140625" style="1" customWidth="1"/>
    <col min="6692" max="6881" width="9.140625" style="1"/>
    <col min="6882" max="6882" width="30.140625" style="1" customWidth="1"/>
    <col min="6883" max="6890" width="0" style="1" hidden="1" customWidth="1"/>
    <col min="6891" max="6891" width="9" style="1" customWidth="1"/>
    <col min="6892" max="6892" width="8.28515625" style="1" customWidth="1"/>
    <col min="6893" max="6893" width="8.140625" style="1" customWidth="1"/>
    <col min="6894" max="6894" width="10.5703125" style="1" customWidth="1"/>
    <col min="6895" max="6895" width="8.85546875" style="1" customWidth="1"/>
    <col min="6896" max="6896" width="9.42578125" style="1" customWidth="1"/>
    <col min="6897" max="6897" width="9.28515625" style="1" customWidth="1"/>
    <col min="6898" max="6905" width="9.7109375" style="1" customWidth="1"/>
    <col min="6906" max="6906" width="0" style="1" hidden="1" customWidth="1"/>
    <col min="6907" max="6908" width="9.7109375" style="1" customWidth="1"/>
    <col min="6909" max="6911" width="0" style="1" hidden="1" customWidth="1"/>
    <col min="6912" max="6917" width="9.7109375" style="1" customWidth="1"/>
    <col min="6918" max="6920" width="0" style="1" hidden="1" customWidth="1"/>
    <col min="6921" max="6927" width="9.7109375" style="1" customWidth="1"/>
    <col min="6928" max="6928" width="0" style="1" hidden="1" customWidth="1"/>
    <col min="6929" max="6929" width="9.7109375" style="1" customWidth="1"/>
    <col min="6930" max="6930" width="0" style="1" hidden="1" customWidth="1"/>
    <col min="6931" max="6931" width="13" style="1" customWidth="1"/>
    <col min="6932" max="6932" width="11.28515625" style="1" customWidth="1"/>
    <col min="6933" max="6934" width="9.7109375" style="1" customWidth="1"/>
    <col min="6935" max="6935" width="13.28515625" style="1" customWidth="1"/>
    <col min="6936" max="6936" width="13" style="1" customWidth="1"/>
    <col min="6937" max="6937" width="12" style="1" customWidth="1"/>
    <col min="6938" max="6938" width="10.85546875" style="1" customWidth="1"/>
    <col min="6939" max="6939" width="9.7109375" style="1" customWidth="1"/>
    <col min="6940" max="6941" width="0" style="1" hidden="1" customWidth="1"/>
    <col min="6942" max="6942" width="13.85546875" style="1" customWidth="1"/>
    <col min="6943" max="6943" width="9.7109375" style="1" customWidth="1"/>
    <col min="6944" max="6944" width="9.5703125" style="1" customWidth="1"/>
    <col min="6945" max="6945" width="0" style="1" hidden="1" customWidth="1"/>
    <col min="6946" max="6946" width="12.5703125" style="1" customWidth="1"/>
    <col min="6947" max="6947" width="9.140625" style="1" customWidth="1"/>
    <col min="6948" max="7137" width="9.140625" style="1"/>
    <col min="7138" max="7138" width="30.140625" style="1" customWidth="1"/>
    <col min="7139" max="7146" width="0" style="1" hidden="1" customWidth="1"/>
    <col min="7147" max="7147" width="9" style="1" customWidth="1"/>
    <col min="7148" max="7148" width="8.28515625" style="1" customWidth="1"/>
    <col min="7149" max="7149" width="8.140625" style="1" customWidth="1"/>
    <col min="7150" max="7150" width="10.5703125" style="1" customWidth="1"/>
    <col min="7151" max="7151" width="8.85546875" style="1" customWidth="1"/>
    <col min="7152" max="7152" width="9.42578125" style="1" customWidth="1"/>
    <col min="7153" max="7153" width="9.28515625" style="1" customWidth="1"/>
    <col min="7154" max="7161" width="9.7109375" style="1" customWidth="1"/>
    <col min="7162" max="7162" width="0" style="1" hidden="1" customWidth="1"/>
    <col min="7163" max="7164" width="9.7109375" style="1" customWidth="1"/>
    <col min="7165" max="7167" width="0" style="1" hidden="1" customWidth="1"/>
    <col min="7168" max="7173" width="9.7109375" style="1" customWidth="1"/>
    <col min="7174" max="7176" width="0" style="1" hidden="1" customWidth="1"/>
    <col min="7177" max="7183" width="9.7109375" style="1" customWidth="1"/>
    <col min="7184" max="7184" width="0" style="1" hidden="1" customWidth="1"/>
    <col min="7185" max="7185" width="9.7109375" style="1" customWidth="1"/>
    <col min="7186" max="7186" width="0" style="1" hidden="1" customWidth="1"/>
    <col min="7187" max="7187" width="13" style="1" customWidth="1"/>
    <col min="7188" max="7188" width="11.28515625" style="1" customWidth="1"/>
    <col min="7189" max="7190" width="9.7109375" style="1" customWidth="1"/>
    <col min="7191" max="7191" width="13.28515625" style="1" customWidth="1"/>
    <col min="7192" max="7192" width="13" style="1" customWidth="1"/>
    <col min="7193" max="7193" width="12" style="1" customWidth="1"/>
    <col min="7194" max="7194" width="10.85546875" style="1" customWidth="1"/>
    <col min="7195" max="7195" width="9.7109375" style="1" customWidth="1"/>
    <col min="7196" max="7197" width="0" style="1" hidden="1" customWidth="1"/>
    <col min="7198" max="7198" width="13.85546875" style="1" customWidth="1"/>
    <col min="7199" max="7199" width="9.7109375" style="1" customWidth="1"/>
    <col min="7200" max="7200" width="9.5703125" style="1" customWidth="1"/>
    <col min="7201" max="7201" width="0" style="1" hidden="1" customWidth="1"/>
    <col min="7202" max="7202" width="12.5703125" style="1" customWidth="1"/>
    <col min="7203" max="7203" width="9.140625" style="1" customWidth="1"/>
    <col min="7204" max="7393" width="9.140625" style="1"/>
    <col min="7394" max="7394" width="30.140625" style="1" customWidth="1"/>
    <col min="7395" max="7402" width="0" style="1" hidden="1" customWidth="1"/>
    <col min="7403" max="7403" width="9" style="1" customWidth="1"/>
    <col min="7404" max="7404" width="8.28515625" style="1" customWidth="1"/>
    <col min="7405" max="7405" width="8.140625" style="1" customWidth="1"/>
    <col min="7406" max="7406" width="10.5703125" style="1" customWidth="1"/>
    <col min="7407" max="7407" width="8.85546875" style="1" customWidth="1"/>
    <col min="7408" max="7408" width="9.42578125" style="1" customWidth="1"/>
    <col min="7409" max="7409" width="9.28515625" style="1" customWidth="1"/>
    <col min="7410" max="7417" width="9.7109375" style="1" customWidth="1"/>
    <col min="7418" max="7418" width="0" style="1" hidden="1" customWidth="1"/>
    <col min="7419" max="7420" width="9.7109375" style="1" customWidth="1"/>
    <col min="7421" max="7423" width="0" style="1" hidden="1" customWidth="1"/>
    <col min="7424" max="7429" width="9.7109375" style="1" customWidth="1"/>
    <col min="7430" max="7432" width="0" style="1" hidden="1" customWidth="1"/>
    <col min="7433" max="7439" width="9.7109375" style="1" customWidth="1"/>
    <col min="7440" max="7440" width="0" style="1" hidden="1" customWidth="1"/>
    <col min="7441" max="7441" width="9.7109375" style="1" customWidth="1"/>
    <col min="7442" max="7442" width="0" style="1" hidden="1" customWidth="1"/>
    <col min="7443" max="7443" width="13" style="1" customWidth="1"/>
    <col min="7444" max="7444" width="11.28515625" style="1" customWidth="1"/>
    <col min="7445" max="7446" width="9.7109375" style="1" customWidth="1"/>
    <col min="7447" max="7447" width="13.28515625" style="1" customWidth="1"/>
    <col min="7448" max="7448" width="13" style="1" customWidth="1"/>
    <col min="7449" max="7449" width="12" style="1" customWidth="1"/>
    <col min="7450" max="7450" width="10.85546875" style="1" customWidth="1"/>
    <col min="7451" max="7451" width="9.7109375" style="1" customWidth="1"/>
    <col min="7452" max="7453" width="0" style="1" hidden="1" customWidth="1"/>
    <col min="7454" max="7454" width="13.85546875" style="1" customWidth="1"/>
    <col min="7455" max="7455" width="9.7109375" style="1" customWidth="1"/>
    <col min="7456" max="7456" width="9.5703125" style="1" customWidth="1"/>
    <col min="7457" max="7457" width="0" style="1" hidden="1" customWidth="1"/>
    <col min="7458" max="7458" width="12.5703125" style="1" customWidth="1"/>
    <col min="7459" max="7459" width="9.140625" style="1" customWidth="1"/>
    <col min="7460" max="7649" width="9.140625" style="1"/>
    <col min="7650" max="7650" width="30.140625" style="1" customWidth="1"/>
    <col min="7651" max="7658" width="0" style="1" hidden="1" customWidth="1"/>
    <col min="7659" max="7659" width="9" style="1" customWidth="1"/>
    <col min="7660" max="7660" width="8.28515625" style="1" customWidth="1"/>
    <col min="7661" max="7661" width="8.140625" style="1" customWidth="1"/>
    <col min="7662" max="7662" width="10.5703125" style="1" customWidth="1"/>
    <col min="7663" max="7663" width="8.85546875" style="1" customWidth="1"/>
    <col min="7664" max="7664" width="9.42578125" style="1" customWidth="1"/>
    <col min="7665" max="7665" width="9.28515625" style="1" customWidth="1"/>
    <col min="7666" max="7673" width="9.7109375" style="1" customWidth="1"/>
    <col min="7674" max="7674" width="0" style="1" hidden="1" customWidth="1"/>
    <col min="7675" max="7676" width="9.7109375" style="1" customWidth="1"/>
    <col min="7677" max="7679" width="0" style="1" hidden="1" customWidth="1"/>
    <col min="7680" max="7685" width="9.7109375" style="1" customWidth="1"/>
    <col min="7686" max="7688" width="0" style="1" hidden="1" customWidth="1"/>
    <col min="7689" max="7695" width="9.7109375" style="1" customWidth="1"/>
    <col min="7696" max="7696" width="0" style="1" hidden="1" customWidth="1"/>
    <col min="7697" max="7697" width="9.7109375" style="1" customWidth="1"/>
    <col min="7698" max="7698" width="0" style="1" hidden="1" customWidth="1"/>
    <col min="7699" max="7699" width="13" style="1" customWidth="1"/>
    <col min="7700" max="7700" width="11.28515625" style="1" customWidth="1"/>
    <col min="7701" max="7702" width="9.7109375" style="1" customWidth="1"/>
    <col min="7703" max="7703" width="13.28515625" style="1" customWidth="1"/>
    <col min="7704" max="7704" width="13" style="1" customWidth="1"/>
    <col min="7705" max="7705" width="12" style="1" customWidth="1"/>
    <col min="7706" max="7706" width="10.85546875" style="1" customWidth="1"/>
    <col min="7707" max="7707" width="9.7109375" style="1" customWidth="1"/>
    <col min="7708" max="7709" width="0" style="1" hidden="1" customWidth="1"/>
    <col min="7710" max="7710" width="13.85546875" style="1" customWidth="1"/>
    <col min="7711" max="7711" width="9.7109375" style="1" customWidth="1"/>
    <col min="7712" max="7712" width="9.5703125" style="1" customWidth="1"/>
    <col min="7713" max="7713" width="0" style="1" hidden="1" customWidth="1"/>
    <col min="7714" max="7714" width="12.5703125" style="1" customWidth="1"/>
    <col min="7715" max="7715" width="9.140625" style="1" customWidth="1"/>
    <col min="7716" max="7905" width="9.140625" style="1"/>
    <col min="7906" max="7906" width="30.140625" style="1" customWidth="1"/>
    <col min="7907" max="7914" width="0" style="1" hidden="1" customWidth="1"/>
    <col min="7915" max="7915" width="9" style="1" customWidth="1"/>
    <col min="7916" max="7916" width="8.28515625" style="1" customWidth="1"/>
    <col min="7917" max="7917" width="8.140625" style="1" customWidth="1"/>
    <col min="7918" max="7918" width="10.5703125" style="1" customWidth="1"/>
    <col min="7919" max="7919" width="8.85546875" style="1" customWidth="1"/>
    <col min="7920" max="7920" width="9.42578125" style="1" customWidth="1"/>
    <col min="7921" max="7921" width="9.28515625" style="1" customWidth="1"/>
    <col min="7922" max="7929" width="9.7109375" style="1" customWidth="1"/>
    <col min="7930" max="7930" width="0" style="1" hidden="1" customWidth="1"/>
    <col min="7931" max="7932" width="9.7109375" style="1" customWidth="1"/>
    <col min="7933" max="7935" width="0" style="1" hidden="1" customWidth="1"/>
    <col min="7936" max="7941" width="9.7109375" style="1" customWidth="1"/>
    <col min="7942" max="7944" width="0" style="1" hidden="1" customWidth="1"/>
    <col min="7945" max="7951" width="9.7109375" style="1" customWidth="1"/>
    <col min="7952" max="7952" width="0" style="1" hidden="1" customWidth="1"/>
    <col min="7953" max="7953" width="9.7109375" style="1" customWidth="1"/>
    <col min="7954" max="7954" width="0" style="1" hidden="1" customWidth="1"/>
    <col min="7955" max="7955" width="13" style="1" customWidth="1"/>
    <col min="7956" max="7956" width="11.28515625" style="1" customWidth="1"/>
    <col min="7957" max="7958" width="9.7109375" style="1" customWidth="1"/>
    <col min="7959" max="7959" width="13.28515625" style="1" customWidth="1"/>
    <col min="7960" max="7960" width="13" style="1" customWidth="1"/>
    <col min="7961" max="7961" width="12" style="1" customWidth="1"/>
    <col min="7962" max="7962" width="10.85546875" style="1" customWidth="1"/>
    <col min="7963" max="7963" width="9.7109375" style="1" customWidth="1"/>
    <col min="7964" max="7965" width="0" style="1" hidden="1" customWidth="1"/>
    <col min="7966" max="7966" width="13.85546875" style="1" customWidth="1"/>
    <col min="7967" max="7967" width="9.7109375" style="1" customWidth="1"/>
    <col min="7968" max="7968" width="9.5703125" style="1" customWidth="1"/>
    <col min="7969" max="7969" width="0" style="1" hidden="1" customWidth="1"/>
    <col min="7970" max="7970" width="12.5703125" style="1" customWidth="1"/>
    <col min="7971" max="7971" width="9.140625" style="1" customWidth="1"/>
    <col min="7972" max="8161" width="9.140625" style="1"/>
    <col min="8162" max="8162" width="30.140625" style="1" customWidth="1"/>
    <col min="8163" max="8170" width="0" style="1" hidden="1" customWidth="1"/>
    <col min="8171" max="8171" width="9" style="1" customWidth="1"/>
    <col min="8172" max="8172" width="8.28515625" style="1" customWidth="1"/>
    <col min="8173" max="8173" width="8.140625" style="1" customWidth="1"/>
    <col min="8174" max="8174" width="10.5703125" style="1" customWidth="1"/>
    <col min="8175" max="8175" width="8.85546875" style="1" customWidth="1"/>
    <col min="8176" max="8176" width="9.42578125" style="1" customWidth="1"/>
    <col min="8177" max="8177" width="9.28515625" style="1" customWidth="1"/>
    <col min="8178" max="8185" width="9.7109375" style="1" customWidth="1"/>
    <col min="8186" max="8186" width="0" style="1" hidden="1" customWidth="1"/>
    <col min="8187" max="8188" width="9.7109375" style="1" customWidth="1"/>
    <col min="8189" max="8191" width="0" style="1" hidden="1" customWidth="1"/>
    <col min="8192" max="8197" width="9.7109375" style="1" customWidth="1"/>
    <col min="8198" max="8200" width="0" style="1" hidden="1" customWidth="1"/>
    <col min="8201" max="8207" width="9.7109375" style="1" customWidth="1"/>
    <col min="8208" max="8208" width="0" style="1" hidden="1" customWidth="1"/>
    <col min="8209" max="8209" width="9.7109375" style="1" customWidth="1"/>
    <col min="8210" max="8210" width="0" style="1" hidden="1" customWidth="1"/>
    <col min="8211" max="8211" width="13" style="1" customWidth="1"/>
    <col min="8212" max="8212" width="11.28515625" style="1" customWidth="1"/>
    <col min="8213" max="8214" width="9.7109375" style="1" customWidth="1"/>
    <col min="8215" max="8215" width="13.28515625" style="1" customWidth="1"/>
    <col min="8216" max="8216" width="13" style="1" customWidth="1"/>
    <col min="8217" max="8217" width="12" style="1" customWidth="1"/>
    <col min="8218" max="8218" width="10.85546875" style="1" customWidth="1"/>
    <col min="8219" max="8219" width="9.7109375" style="1" customWidth="1"/>
    <col min="8220" max="8221" width="0" style="1" hidden="1" customWidth="1"/>
    <col min="8222" max="8222" width="13.85546875" style="1" customWidth="1"/>
    <col min="8223" max="8223" width="9.7109375" style="1" customWidth="1"/>
    <col min="8224" max="8224" width="9.5703125" style="1" customWidth="1"/>
    <col min="8225" max="8225" width="0" style="1" hidden="1" customWidth="1"/>
    <col min="8226" max="8226" width="12.5703125" style="1" customWidth="1"/>
    <col min="8227" max="8227" width="9.140625" style="1" customWidth="1"/>
    <col min="8228" max="8417" width="9.140625" style="1"/>
    <col min="8418" max="8418" width="30.140625" style="1" customWidth="1"/>
    <col min="8419" max="8426" width="0" style="1" hidden="1" customWidth="1"/>
    <col min="8427" max="8427" width="9" style="1" customWidth="1"/>
    <col min="8428" max="8428" width="8.28515625" style="1" customWidth="1"/>
    <col min="8429" max="8429" width="8.140625" style="1" customWidth="1"/>
    <col min="8430" max="8430" width="10.5703125" style="1" customWidth="1"/>
    <col min="8431" max="8431" width="8.85546875" style="1" customWidth="1"/>
    <col min="8432" max="8432" width="9.42578125" style="1" customWidth="1"/>
    <col min="8433" max="8433" width="9.28515625" style="1" customWidth="1"/>
    <col min="8434" max="8441" width="9.7109375" style="1" customWidth="1"/>
    <col min="8442" max="8442" width="0" style="1" hidden="1" customWidth="1"/>
    <col min="8443" max="8444" width="9.7109375" style="1" customWidth="1"/>
    <col min="8445" max="8447" width="0" style="1" hidden="1" customWidth="1"/>
    <col min="8448" max="8453" width="9.7109375" style="1" customWidth="1"/>
    <col min="8454" max="8456" width="0" style="1" hidden="1" customWidth="1"/>
    <col min="8457" max="8463" width="9.7109375" style="1" customWidth="1"/>
    <col min="8464" max="8464" width="0" style="1" hidden="1" customWidth="1"/>
    <col min="8465" max="8465" width="9.7109375" style="1" customWidth="1"/>
    <col min="8466" max="8466" width="0" style="1" hidden="1" customWidth="1"/>
    <col min="8467" max="8467" width="13" style="1" customWidth="1"/>
    <col min="8468" max="8468" width="11.28515625" style="1" customWidth="1"/>
    <col min="8469" max="8470" width="9.7109375" style="1" customWidth="1"/>
    <col min="8471" max="8471" width="13.28515625" style="1" customWidth="1"/>
    <col min="8472" max="8472" width="13" style="1" customWidth="1"/>
    <col min="8473" max="8473" width="12" style="1" customWidth="1"/>
    <col min="8474" max="8474" width="10.85546875" style="1" customWidth="1"/>
    <col min="8475" max="8475" width="9.7109375" style="1" customWidth="1"/>
    <col min="8476" max="8477" width="0" style="1" hidden="1" customWidth="1"/>
    <col min="8478" max="8478" width="13.85546875" style="1" customWidth="1"/>
    <col min="8479" max="8479" width="9.7109375" style="1" customWidth="1"/>
    <col min="8480" max="8480" width="9.5703125" style="1" customWidth="1"/>
    <col min="8481" max="8481" width="0" style="1" hidden="1" customWidth="1"/>
    <col min="8482" max="8482" width="12.5703125" style="1" customWidth="1"/>
    <col min="8483" max="8483" width="9.140625" style="1" customWidth="1"/>
    <col min="8484" max="8673" width="9.140625" style="1"/>
    <col min="8674" max="8674" width="30.140625" style="1" customWidth="1"/>
    <col min="8675" max="8682" width="0" style="1" hidden="1" customWidth="1"/>
    <col min="8683" max="8683" width="9" style="1" customWidth="1"/>
    <col min="8684" max="8684" width="8.28515625" style="1" customWidth="1"/>
    <col min="8685" max="8685" width="8.140625" style="1" customWidth="1"/>
    <col min="8686" max="8686" width="10.5703125" style="1" customWidth="1"/>
    <col min="8687" max="8687" width="8.85546875" style="1" customWidth="1"/>
    <col min="8688" max="8688" width="9.42578125" style="1" customWidth="1"/>
    <col min="8689" max="8689" width="9.28515625" style="1" customWidth="1"/>
    <col min="8690" max="8697" width="9.7109375" style="1" customWidth="1"/>
    <col min="8698" max="8698" width="0" style="1" hidden="1" customWidth="1"/>
    <col min="8699" max="8700" width="9.7109375" style="1" customWidth="1"/>
    <col min="8701" max="8703" width="0" style="1" hidden="1" customWidth="1"/>
    <col min="8704" max="8709" width="9.7109375" style="1" customWidth="1"/>
    <col min="8710" max="8712" width="0" style="1" hidden="1" customWidth="1"/>
    <col min="8713" max="8719" width="9.7109375" style="1" customWidth="1"/>
    <col min="8720" max="8720" width="0" style="1" hidden="1" customWidth="1"/>
    <col min="8721" max="8721" width="9.7109375" style="1" customWidth="1"/>
    <col min="8722" max="8722" width="0" style="1" hidden="1" customWidth="1"/>
    <col min="8723" max="8723" width="13" style="1" customWidth="1"/>
    <col min="8724" max="8724" width="11.28515625" style="1" customWidth="1"/>
    <col min="8725" max="8726" width="9.7109375" style="1" customWidth="1"/>
    <col min="8727" max="8727" width="13.28515625" style="1" customWidth="1"/>
    <col min="8728" max="8728" width="13" style="1" customWidth="1"/>
    <col min="8729" max="8729" width="12" style="1" customWidth="1"/>
    <col min="8730" max="8730" width="10.85546875" style="1" customWidth="1"/>
    <col min="8731" max="8731" width="9.7109375" style="1" customWidth="1"/>
    <col min="8732" max="8733" width="0" style="1" hidden="1" customWidth="1"/>
    <col min="8734" max="8734" width="13.85546875" style="1" customWidth="1"/>
    <col min="8735" max="8735" width="9.7109375" style="1" customWidth="1"/>
    <col min="8736" max="8736" width="9.5703125" style="1" customWidth="1"/>
    <col min="8737" max="8737" width="0" style="1" hidden="1" customWidth="1"/>
    <col min="8738" max="8738" width="12.5703125" style="1" customWidth="1"/>
    <col min="8739" max="8739" width="9.140625" style="1" customWidth="1"/>
    <col min="8740" max="8929" width="9.140625" style="1"/>
    <col min="8930" max="8930" width="30.140625" style="1" customWidth="1"/>
    <col min="8931" max="8938" width="0" style="1" hidden="1" customWidth="1"/>
    <col min="8939" max="8939" width="9" style="1" customWidth="1"/>
    <col min="8940" max="8940" width="8.28515625" style="1" customWidth="1"/>
    <col min="8941" max="8941" width="8.140625" style="1" customWidth="1"/>
    <col min="8942" max="8942" width="10.5703125" style="1" customWidth="1"/>
    <col min="8943" max="8943" width="8.85546875" style="1" customWidth="1"/>
    <col min="8944" max="8944" width="9.42578125" style="1" customWidth="1"/>
    <col min="8945" max="8945" width="9.28515625" style="1" customWidth="1"/>
    <col min="8946" max="8953" width="9.7109375" style="1" customWidth="1"/>
    <col min="8954" max="8954" width="0" style="1" hidden="1" customWidth="1"/>
    <col min="8955" max="8956" width="9.7109375" style="1" customWidth="1"/>
    <col min="8957" max="8959" width="0" style="1" hidden="1" customWidth="1"/>
    <col min="8960" max="8965" width="9.7109375" style="1" customWidth="1"/>
    <col min="8966" max="8968" width="0" style="1" hidden="1" customWidth="1"/>
    <col min="8969" max="8975" width="9.7109375" style="1" customWidth="1"/>
    <col min="8976" max="8976" width="0" style="1" hidden="1" customWidth="1"/>
    <col min="8977" max="8977" width="9.7109375" style="1" customWidth="1"/>
    <col min="8978" max="8978" width="0" style="1" hidden="1" customWidth="1"/>
    <col min="8979" max="8979" width="13" style="1" customWidth="1"/>
    <col min="8980" max="8980" width="11.28515625" style="1" customWidth="1"/>
    <col min="8981" max="8982" width="9.7109375" style="1" customWidth="1"/>
    <col min="8983" max="8983" width="13.28515625" style="1" customWidth="1"/>
    <col min="8984" max="8984" width="13" style="1" customWidth="1"/>
    <col min="8985" max="8985" width="12" style="1" customWidth="1"/>
    <col min="8986" max="8986" width="10.85546875" style="1" customWidth="1"/>
    <col min="8987" max="8987" width="9.7109375" style="1" customWidth="1"/>
    <col min="8988" max="8989" width="0" style="1" hidden="1" customWidth="1"/>
    <col min="8990" max="8990" width="13.85546875" style="1" customWidth="1"/>
    <col min="8991" max="8991" width="9.7109375" style="1" customWidth="1"/>
    <col min="8992" max="8992" width="9.5703125" style="1" customWidth="1"/>
    <col min="8993" max="8993" width="0" style="1" hidden="1" customWidth="1"/>
    <col min="8994" max="8994" width="12.5703125" style="1" customWidth="1"/>
    <col min="8995" max="8995" width="9.140625" style="1" customWidth="1"/>
    <col min="8996" max="9185" width="9.140625" style="1"/>
    <col min="9186" max="9186" width="30.140625" style="1" customWidth="1"/>
    <col min="9187" max="9194" width="0" style="1" hidden="1" customWidth="1"/>
    <col min="9195" max="9195" width="9" style="1" customWidth="1"/>
    <col min="9196" max="9196" width="8.28515625" style="1" customWidth="1"/>
    <col min="9197" max="9197" width="8.140625" style="1" customWidth="1"/>
    <col min="9198" max="9198" width="10.5703125" style="1" customWidth="1"/>
    <col min="9199" max="9199" width="8.85546875" style="1" customWidth="1"/>
    <col min="9200" max="9200" width="9.42578125" style="1" customWidth="1"/>
    <col min="9201" max="9201" width="9.28515625" style="1" customWidth="1"/>
    <col min="9202" max="9209" width="9.7109375" style="1" customWidth="1"/>
    <col min="9210" max="9210" width="0" style="1" hidden="1" customWidth="1"/>
    <col min="9211" max="9212" width="9.7109375" style="1" customWidth="1"/>
    <col min="9213" max="9215" width="0" style="1" hidden="1" customWidth="1"/>
    <col min="9216" max="9221" width="9.7109375" style="1" customWidth="1"/>
    <col min="9222" max="9224" width="0" style="1" hidden="1" customWidth="1"/>
    <col min="9225" max="9231" width="9.7109375" style="1" customWidth="1"/>
    <col min="9232" max="9232" width="0" style="1" hidden="1" customWidth="1"/>
    <col min="9233" max="9233" width="9.7109375" style="1" customWidth="1"/>
    <col min="9234" max="9234" width="0" style="1" hidden="1" customWidth="1"/>
    <col min="9235" max="9235" width="13" style="1" customWidth="1"/>
    <col min="9236" max="9236" width="11.28515625" style="1" customWidth="1"/>
    <col min="9237" max="9238" width="9.7109375" style="1" customWidth="1"/>
    <col min="9239" max="9239" width="13.28515625" style="1" customWidth="1"/>
    <col min="9240" max="9240" width="13" style="1" customWidth="1"/>
    <col min="9241" max="9241" width="12" style="1" customWidth="1"/>
    <col min="9242" max="9242" width="10.85546875" style="1" customWidth="1"/>
    <col min="9243" max="9243" width="9.7109375" style="1" customWidth="1"/>
    <col min="9244" max="9245" width="0" style="1" hidden="1" customWidth="1"/>
    <col min="9246" max="9246" width="13.85546875" style="1" customWidth="1"/>
    <col min="9247" max="9247" width="9.7109375" style="1" customWidth="1"/>
    <col min="9248" max="9248" width="9.5703125" style="1" customWidth="1"/>
    <col min="9249" max="9249" width="0" style="1" hidden="1" customWidth="1"/>
    <col min="9250" max="9250" width="12.5703125" style="1" customWidth="1"/>
    <col min="9251" max="9251" width="9.140625" style="1" customWidth="1"/>
    <col min="9252" max="9441" width="9.140625" style="1"/>
    <col min="9442" max="9442" width="30.140625" style="1" customWidth="1"/>
    <col min="9443" max="9450" width="0" style="1" hidden="1" customWidth="1"/>
    <col min="9451" max="9451" width="9" style="1" customWidth="1"/>
    <col min="9452" max="9452" width="8.28515625" style="1" customWidth="1"/>
    <col min="9453" max="9453" width="8.140625" style="1" customWidth="1"/>
    <col min="9454" max="9454" width="10.5703125" style="1" customWidth="1"/>
    <col min="9455" max="9455" width="8.85546875" style="1" customWidth="1"/>
    <col min="9456" max="9456" width="9.42578125" style="1" customWidth="1"/>
    <col min="9457" max="9457" width="9.28515625" style="1" customWidth="1"/>
    <col min="9458" max="9465" width="9.7109375" style="1" customWidth="1"/>
    <col min="9466" max="9466" width="0" style="1" hidden="1" customWidth="1"/>
    <col min="9467" max="9468" width="9.7109375" style="1" customWidth="1"/>
    <col min="9469" max="9471" width="0" style="1" hidden="1" customWidth="1"/>
    <col min="9472" max="9477" width="9.7109375" style="1" customWidth="1"/>
    <col min="9478" max="9480" width="0" style="1" hidden="1" customWidth="1"/>
    <col min="9481" max="9487" width="9.7109375" style="1" customWidth="1"/>
    <col min="9488" max="9488" width="0" style="1" hidden="1" customWidth="1"/>
    <col min="9489" max="9489" width="9.7109375" style="1" customWidth="1"/>
    <col min="9490" max="9490" width="0" style="1" hidden="1" customWidth="1"/>
    <col min="9491" max="9491" width="13" style="1" customWidth="1"/>
    <col min="9492" max="9492" width="11.28515625" style="1" customWidth="1"/>
    <col min="9493" max="9494" width="9.7109375" style="1" customWidth="1"/>
    <col min="9495" max="9495" width="13.28515625" style="1" customWidth="1"/>
    <col min="9496" max="9496" width="13" style="1" customWidth="1"/>
    <col min="9497" max="9497" width="12" style="1" customWidth="1"/>
    <col min="9498" max="9498" width="10.85546875" style="1" customWidth="1"/>
    <col min="9499" max="9499" width="9.7109375" style="1" customWidth="1"/>
    <col min="9500" max="9501" width="0" style="1" hidden="1" customWidth="1"/>
    <col min="9502" max="9502" width="13.85546875" style="1" customWidth="1"/>
    <col min="9503" max="9503" width="9.7109375" style="1" customWidth="1"/>
    <col min="9504" max="9504" width="9.5703125" style="1" customWidth="1"/>
    <col min="9505" max="9505" width="0" style="1" hidden="1" customWidth="1"/>
    <col min="9506" max="9506" width="12.5703125" style="1" customWidth="1"/>
    <col min="9507" max="9507" width="9.140625" style="1" customWidth="1"/>
    <col min="9508" max="9697" width="9.140625" style="1"/>
    <col min="9698" max="9698" width="30.140625" style="1" customWidth="1"/>
    <col min="9699" max="9706" width="0" style="1" hidden="1" customWidth="1"/>
    <col min="9707" max="9707" width="9" style="1" customWidth="1"/>
    <col min="9708" max="9708" width="8.28515625" style="1" customWidth="1"/>
    <col min="9709" max="9709" width="8.140625" style="1" customWidth="1"/>
    <col min="9710" max="9710" width="10.5703125" style="1" customWidth="1"/>
    <col min="9711" max="9711" width="8.85546875" style="1" customWidth="1"/>
    <col min="9712" max="9712" width="9.42578125" style="1" customWidth="1"/>
    <col min="9713" max="9713" width="9.28515625" style="1" customWidth="1"/>
    <col min="9714" max="9721" width="9.7109375" style="1" customWidth="1"/>
    <col min="9722" max="9722" width="0" style="1" hidden="1" customWidth="1"/>
    <col min="9723" max="9724" width="9.7109375" style="1" customWidth="1"/>
    <col min="9725" max="9727" width="0" style="1" hidden="1" customWidth="1"/>
    <col min="9728" max="9733" width="9.7109375" style="1" customWidth="1"/>
    <col min="9734" max="9736" width="0" style="1" hidden="1" customWidth="1"/>
    <col min="9737" max="9743" width="9.7109375" style="1" customWidth="1"/>
    <col min="9744" max="9744" width="0" style="1" hidden="1" customWidth="1"/>
    <col min="9745" max="9745" width="9.7109375" style="1" customWidth="1"/>
    <col min="9746" max="9746" width="0" style="1" hidden="1" customWidth="1"/>
    <col min="9747" max="9747" width="13" style="1" customWidth="1"/>
    <col min="9748" max="9748" width="11.28515625" style="1" customWidth="1"/>
    <col min="9749" max="9750" width="9.7109375" style="1" customWidth="1"/>
    <col min="9751" max="9751" width="13.28515625" style="1" customWidth="1"/>
    <col min="9752" max="9752" width="13" style="1" customWidth="1"/>
    <col min="9753" max="9753" width="12" style="1" customWidth="1"/>
    <col min="9754" max="9754" width="10.85546875" style="1" customWidth="1"/>
    <col min="9755" max="9755" width="9.7109375" style="1" customWidth="1"/>
    <col min="9756" max="9757" width="0" style="1" hidden="1" customWidth="1"/>
    <col min="9758" max="9758" width="13.85546875" style="1" customWidth="1"/>
    <col min="9759" max="9759" width="9.7109375" style="1" customWidth="1"/>
    <col min="9760" max="9760" width="9.5703125" style="1" customWidth="1"/>
    <col min="9761" max="9761" width="0" style="1" hidden="1" customWidth="1"/>
    <col min="9762" max="9762" width="12.5703125" style="1" customWidth="1"/>
    <col min="9763" max="9763" width="9.140625" style="1" customWidth="1"/>
    <col min="9764" max="9953" width="9.140625" style="1"/>
    <col min="9954" max="9954" width="30.140625" style="1" customWidth="1"/>
    <col min="9955" max="9962" width="0" style="1" hidden="1" customWidth="1"/>
    <col min="9963" max="9963" width="9" style="1" customWidth="1"/>
    <col min="9964" max="9964" width="8.28515625" style="1" customWidth="1"/>
    <col min="9965" max="9965" width="8.140625" style="1" customWidth="1"/>
    <col min="9966" max="9966" width="10.5703125" style="1" customWidth="1"/>
    <col min="9967" max="9967" width="8.85546875" style="1" customWidth="1"/>
    <col min="9968" max="9968" width="9.42578125" style="1" customWidth="1"/>
    <col min="9969" max="9969" width="9.28515625" style="1" customWidth="1"/>
    <col min="9970" max="9977" width="9.7109375" style="1" customWidth="1"/>
    <col min="9978" max="9978" width="0" style="1" hidden="1" customWidth="1"/>
    <col min="9979" max="9980" width="9.7109375" style="1" customWidth="1"/>
    <col min="9981" max="9983" width="0" style="1" hidden="1" customWidth="1"/>
    <col min="9984" max="9989" width="9.7109375" style="1" customWidth="1"/>
    <col min="9990" max="9992" width="0" style="1" hidden="1" customWidth="1"/>
    <col min="9993" max="9999" width="9.7109375" style="1" customWidth="1"/>
    <col min="10000" max="10000" width="0" style="1" hidden="1" customWidth="1"/>
    <col min="10001" max="10001" width="9.7109375" style="1" customWidth="1"/>
    <col min="10002" max="10002" width="0" style="1" hidden="1" customWidth="1"/>
    <col min="10003" max="10003" width="13" style="1" customWidth="1"/>
    <col min="10004" max="10004" width="11.28515625" style="1" customWidth="1"/>
    <col min="10005" max="10006" width="9.7109375" style="1" customWidth="1"/>
    <col min="10007" max="10007" width="13.28515625" style="1" customWidth="1"/>
    <col min="10008" max="10008" width="13" style="1" customWidth="1"/>
    <col min="10009" max="10009" width="12" style="1" customWidth="1"/>
    <col min="10010" max="10010" width="10.85546875" style="1" customWidth="1"/>
    <col min="10011" max="10011" width="9.7109375" style="1" customWidth="1"/>
    <col min="10012" max="10013" width="0" style="1" hidden="1" customWidth="1"/>
    <col min="10014" max="10014" width="13.85546875" style="1" customWidth="1"/>
    <col min="10015" max="10015" width="9.7109375" style="1" customWidth="1"/>
    <col min="10016" max="10016" width="9.5703125" style="1" customWidth="1"/>
    <col min="10017" max="10017" width="0" style="1" hidden="1" customWidth="1"/>
    <col min="10018" max="10018" width="12.5703125" style="1" customWidth="1"/>
    <col min="10019" max="10019" width="9.140625" style="1" customWidth="1"/>
    <col min="10020" max="10209" width="9.140625" style="1"/>
    <col min="10210" max="10210" width="30.140625" style="1" customWidth="1"/>
    <col min="10211" max="10218" width="0" style="1" hidden="1" customWidth="1"/>
    <col min="10219" max="10219" width="9" style="1" customWidth="1"/>
    <col min="10220" max="10220" width="8.28515625" style="1" customWidth="1"/>
    <col min="10221" max="10221" width="8.140625" style="1" customWidth="1"/>
    <col min="10222" max="10222" width="10.5703125" style="1" customWidth="1"/>
    <col min="10223" max="10223" width="8.85546875" style="1" customWidth="1"/>
    <col min="10224" max="10224" width="9.42578125" style="1" customWidth="1"/>
    <col min="10225" max="10225" width="9.28515625" style="1" customWidth="1"/>
    <col min="10226" max="10233" width="9.7109375" style="1" customWidth="1"/>
    <col min="10234" max="10234" width="0" style="1" hidden="1" customWidth="1"/>
    <col min="10235" max="10236" width="9.7109375" style="1" customWidth="1"/>
    <col min="10237" max="10239" width="0" style="1" hidden="1" customWidth="1"/>
    <col min="10240" max="10245" width="9.7109375" style="1" customWidth="1"/>
    <col min="10246" max="10248" width="0" style="1" hidden="1" customWidth="1"/>
    <col min="10249" max="10255" width="9.7109375" style="1" customWidth="1"/>
    <col min="10256" max="10256" width="0" style="1" hidden="1" customWidth="1"/>
    <col min="10257" max="10257" width="9.7109375" style="1" customWidth="1"/>
    <col min="10258" max="10258" width="0" style="1" hidden="1" customWidth="1"/>
    <col min="10259" max="10259" width="13" style="1" customWidth="1"/>
    <col min="10260" max="10260" width="11.28515625" style="1" customWidth="1"/>
    <col min="10261" max="10262" width="9.7109375" style="1" customWidth="1"/>
    <col min="10263" max="10263" width="13.28515625" style="1" customWidth="1"/>
    <col min="10264" max="10264" width="13" style="1" customWidth="1"/>
    <col min="10265" max="10265" width="12" style="1" customWidth="1"/>
    <col min="10266" max="10266" width="10.85546875" style="1" customWidth="1"/>
    <col min="10267" max="10267" width="9.7109375" style="1" customWidth="1"/>
    <col min="10268" max="10269" width="0" style="1" hidden="1" customWidth="1"/>
    <col min="10270" max="10270" width="13.85546875" style="1" customWidth="1"/>
    <col min="10271" max="10271" width="9.7109375" style="1" customWidth="1"/>
    <col min="10272" max="10272" width="9.5703125" style="1" customWidth="1"/>
    <col min="10273" max="10273" width="0" style="1" hidden="1" customWidth="1"/>
    <col min="10274" max="10274" width="12.5703125" style="1" customWidth="1"/>
    <col min="10275" max="10275" width="9.140625" style="1" customWidth="1"/>
    <col min="10276" max="10465" width="9.140625" style="1"/>
    <col min="10466" max="10466" width="30.140625" style="1" customWidth="1"/>
    <col min="10467" max="10474" width="0" style="1" hidden="1" customWidth="1"/>
    <col min="10475" max="10475" width="9" style="1" customWidth="1"/>
    <col min="10476" max="10476" width="8.28515625" style="1" customWidth="1"/>
    <col min="10477" max="10477" width="8.140625" style="1" customWidth="1"/>
    <col min="10478" max="10478" width="10.5703125" style="1" customWidth="1"/>
    <col min="10479" max="10479" width="8.85546875" style="1" customWidth="1"/>
    <col min="10480" max="10480" width="9.42578125" style="1" customWidth="1"/>
    <col min="10481" max="10481" width="9.28515625" style="1" customWidth="1"/>
    <col min="10482" max="10489" width="9.7109375" style="1" customWidth="1"/>
    <col min="10490" max="10490" width="0" style="1" hidden="1" customWidth="1"/>
    <col min="10491" max="10492" width="9.7109375" style="1" customWidth="1"/>
    <col min="10493" max="10495" width="0" style="1" hidden="1" customWidth="1"/>
    <col min="10496" max="10501" width="9.7109375" style="1" customWidth="1"/>
    <col min="10502" max="10504" width="0" style="1" hidden="1" customWidth="1"/>
    <col min="10505" max="10511" width="9.7109375" style="1" customWidth="1"/>
    <col min="10512" max="10512" width="0" style="1" hidden="1" customWidth="1"/>
    <col min="10513" max="10513" width="9.7109375" style="1" customWidth="1"/>
    <col min="10514" max="10514" width="0" style="1" hidden="1" customWidth="1"/>
    <col min="10515" max="10515" width="13" style="1" customWidth="1"/>
    <col min="10516" max="10516" width="11.28515625" style="1" customWidth="1"/>
    <col min="10517" max="10518" width="9.7109375" style="1" customWidth="1"/>
    <col min="10519" max="10519" width="13.28515625" style="1" customWidth="1"/>
    <col min="10520" max="10520" width="13" style="1" customWidth="1"/>
    <col min="10521" max="10521" width="12" style="1" customWidth="1"/>
    <col min="10522" max="10522" width="10.85546875" style="1" customWidth="1"/>
    <col min="10523" max="10523" width="9.7109375" style="1" customWidth="1"/>
    <col min="10524" max="10525" width="0" style="1" hidden="1" customWidth="1"/>
    <col min="10526" max="10526" width="13.85546875" style="1" customWidth="1"/>
    <col min="10527" max="10527" width="9.7109375" style="1" customWidth="1"/>
    <col min="10528" max="10528" width="9.5703125" style="1" customWidth="1"/>
    <col min="10529" max="10529" width="0" style="1" hidden="1" customWidth="1"/>
    <col min="10530" max="10530" width="12.5703125" style="1" customWidth="1"/>
    <col min="10531" max="10531" width="9.140625" style="1" customWidth="1"/>
    <col min="10532" max="10721" width="9.140625" style="1"/>
    <col min="10722" max="10722" width="30.140625" style="1" customWidth="1"/>
    <col min="10723" max="10730" width="0" style="1" hidden="1" customWidth="1"/>
    <col min="10731" max="10731" width="9" style="1" customWidth="1"/>
    <col min="10732" max="10732" width="8.28515625" style="1" customWidth="1"/>
    <col min="10733" max="10733" width="8.140625" style="1" customWidth="1"/>
    <col min="10734" max="10734" width="10.5703125" style="1" customWidth="1"/>
    <col min="10735" max="10735" width="8.85546875" style="1" customWidth="1"/>
    <col min="10736" max="10736" width="9.42578125" style="1" customWidth="1"/>
    <col min="10737" max="10737" width="9.28515625" style="1" customWidth="1"/>
    <col min="10738" max="10745" width="9.7109375" style="1" customWidth="1"/>
    <col min="10746" max="10746" width="0" style="1" hidden="1" customWidth="1"/>
    <col min="10747" max="10748" width="9.7109375" style="1" customWidth="1"/>
    <col min="10749" max="10751" width="0" style="1" hidden="1" customWidth="1"/>
    <col min="10752" max="10757" width="9.7109375" style="1" customWidth="1"/>
    <col min="10758" max="10760" width="0" style="1" hidden="1" customWidth="1"/>
    <col min="10761" max="10767" width="9.7109375" style="1" customWidth="1"/>
    <col min="10768" max="10768" width="0" style="1" hidden="1" customWidth="1"/>
    <col min="10769" max="10769" width="9.7109375" style="1" customWidth="1"/>
    <col min="10770" max="10770" width="0" style="1" hidden="1" customWidth="1"/>
    <col min="10771" max="10771" width="13" style="1" customWidth="1"/>
    <col min="10772" max="10772" width="11.28515625" style="1" customWidth="1"/>
    <col min="10773" max="10774" width="9.7109375" style="1" customWidth="1"/>
    <col min="10775" max="10775" width="13.28515625" style="1" customWidth="1"/>
    <col min="10776" max="10776" width="13" style="1" customWidth="1"/>
    <col min="10777" max="10777" width="12" style="1" customWidth="1"/>
    <col min="10778" max="10778" width="10.85546875" style="1" customWidth="1"/>
    <col min="10779" max="10779" width="9.7109375" style="1" customWidth="1"/>
    <col min="10780" max="10781" width="0" style="1" hidden="1" customWidth="1"/>
    <col min="10782" max="10782" width="13.85546875" style="1" customWidth="1"/>
    <col min="10783" max="10783" width="9.7109375" style="1" customWidth="1"/>
    <col min="10784" max="10784" width="9.5703125" style="1" customWidth="1"/>
    <col min="10785" max="10785" width="0" style="1" hidden="1" customWidth="1"/>
    <col min="10786" max="10786" width="12.5703125" style="1" customWidth="1"/>
    <col min="10787" max="10787" width="9.140625" style="1" customWidth="1"/>
    <col min="10788" max="10977" width="9.140625" style="1"/>
    <col min="10978" max="10978" width="30.140625" style="1" customWidth="1"/>
    <col min="10979" max="10986" width="0" style="1" hidden="1" customWidth="1"/>
    <col min="10987" max="10987" width="9" style="1" customWidth="1"/>
    <col min="10988" max="10988" width="8.28515625" style="1" customWidth="1"/>
    <col min="10989" max="10989" width="8.140625" style="1" customWidth="1"/>
    <col min="10990" max="10990" width="10.5703125" style="1" customWidth="1"/>
    <col min="10991" max="10991" width="8.85546875" style="1" customWidth="1"/>
    <col min="10992" max="10992" width="9.42578125" style="1" customWidth="1"/>
    <col min="10993" max="10993" width="9.28515625" style="1" customWidth="1"/>
    <col min="10994" max="11001" width="9.7109375" style="1" customWidth="1"/>
    <col min="11002" max="11002" width="0" style="1" hidden="1" customWidth="1"/>
    <col min="11003" max="11004" width="9.7109375" style="1" customWidth="1"/>
    <col min="11005" max="11007" width="0" style="1" hidden="1" customWidth="1"/>
    <col min="11008" max="11013" width="9.7109375" style="1" customWidth="1"/>
    <col min="11014" max="11016" width="0" style="1" hidden="1" customWidth="1"/>
    <col min="11017" max="11023" width="9.7109375" style="1" customWidth="1"/>
    <col min="11024" max="11024" width="0" style="1" hidden="1" customWidth="1"/>
    <col min="11025" max="11025" width="9.7109375" style="1" customWidth="1"/>
    <col min="11026" max="11026" width="0" style="1" hidden="1" customWidth="1"/>
    <col min="11027" max="11027" width="13" style="1" customWidth="1"/>
    <col min="11028" max="11028" width="11.28515625" style="1" customWidth="1"/>
    <col min="11029" max="11030" width="9.7109375" style="1" customWidth="1"/>
    <col min="11031" max="11031" width="13.28515625" style="1" customWidth="1"/>
    <col min="11032" max="11032" width="13" style="1" customWidth="1"/>
    <col min="11033" max="11033" width="12" style="1" customWidth="1"/>
    <col min="11034" max="11034" width="10.85546875" style="1" customWidth="1"/>
    <col min="11035" max="11035" width="9.7109375" style="1" customWidth="1"/>
    <col min="11036" max="11037" width="0" style="1" hidden="1" customWidth="1"/>
    <col min="11038" max="11038" width="13.85546875" style="1" customWidth="1"/>
    <col min="11039" max="11039" width="9.7109375" style="1" customWidth="1"/>
    <col min="11040" max="11040" width="9.5703125" style="1" customWidth="1"/>
    <col min="11041" max="11041" width="0" style="1" hidden="1" customWidth="1"/>
    <col min="11042" max="11042" width="12.5703125" style="1" customWidth="1"/>
    <col min="11043" max="11043" width="9.140625" style="1" customWidth="1"/>
    <col min="11044" max="11233" width="9.140625" style="1"/>
    <col min="11234" max="11234" width="30.140625" style="1" customWidth="1"/>
    <col min="11235" max="11242" width="0" style="1" hidden="1" customWidth="1"/>
    <col min="11243" max="11243" width="9" style="1" customWidth="1"/>
    <col min="11244" max="11244" width="8.28515625" style="1" customWidth="1"/>
    <col min="11245" max="11245" width="8.140625" style="1" customWidth="1"/>
    <col min="11246" max="11246" width="10.5703125" style="1" customWidth="1"/>
    <col min="11247" max="11247" width="8.85546875" style="1" customWidth="1"/>
    <col min="11248" max="11248" width="9.42578125" style="1" customWidth="1"/>
    <col min="11249" max="11249" width="9.28515625" style="1" customWidth="1"/>
    <col min="11250" max="11257" width="9.7109375" style="1" customWidth="1"/>
    <col min="11258" max="11258" width="0" style="1" hidden="1" customWidth="1"/>
    <col min="11259" max="11260" width="9.7109375" style="1" customWidth="1"/>
    <col min="11261" max="11263" width="0" style="1" hidden="1" customWidth="1"/>
    <col min="11264" max="11269" width="9.7109375" style="1" customWidth="1"/>
    <col min="11270" max="11272" width="0" style="1" hidden="1" customWidth="1"/>
    <col min="11273" max="11279" width="9.7109375" style="1" customWidth="1"/>
    <col min="11280" max="11280" width="0" style="1" hidden="1" customWidth="1"/>
    <col min="11281" max="11281" width="9.7109375" style="1" customWidth="1"/>
    <col min="11282" max="11282" width="0" style="1" hidden="1" customWidth="1"/>
    <col min="11283" max="11283" width="13" style="1" customWidth="1"/>
    <col min="11284" max="11284" width="11.28515625" style="1" customWidth="1"/>
    <col min="11285" max="11286" width="9.7109375" style="1" customWidth="1"/>
    <col min="11287" max="11287" width="13.28515625" style="1" customWidth="1"/>
    <col min="11288" max="11288" width="13" style="1" customWidth="1"/>
    <col min="11289" max="11289" width="12" style="1" customWidth="1"/>
    <col min="11290" max="11290" width="10.85546875" style="1" customWidth="1"/>
    <col min="11291" max="11291" width="9.7109375" style="1" customWidth="1"/>
    <col min="11292" max="11293" width="0" style="1" hidden="1" customWidth="1"/>
    <col min="11294" max="11294" width="13.85546875" style="1" customWidth="1"/>
    <col min="11295" max="11295" width="9.7109375" style="1" customWidth="1"/>
    <col min="11296" max="11296" width="9.5703125" style="1" customWidth="1"/>
    <col min="11297" max="11297" width="0" style="1" hidden="1" customWidth="1"/>
    <col min="11298" max="11298" width="12.5703125" style="1" customWidth="1"/>
    <col min="11299" max="11299" width="9.140625" style="1" customWidth="1"/>
    <col min="11300" max="11489" width="9.140625" style="1"/>
    <col min="11490" max="11490" width="30.140625" style="1" customWidth="1"/>
    <col min="11491" max="11498" width="0" style="1" hidden="1" customWidth="1"/>
    <col min="11499" max="11499" width="9" style="1" customWidth="1"/>
    <col min="11500" max="11500" width="8.28515625" style="1" customWidth="1"/>
    <col min="11501" max="11501" width="8.140625" style="1" customWidth="1"/>
    <col min="11502" max="11502" width="10.5703125" style="1" customWidth="1"/>
    <col min="11503" max="11503" width="8.85546875" style="1" customWidth="1"/>
    <col min="11504" max="11504" width="9.42578125" style="1" customWidth="1"/>
    <col min="11505" max="11505" width="9.28515625" style="1" customWidth="1"/>
    <col min="11506" max="11513" width="9.7109375" style="1" customWidth="1"/>
    <col min="11514" max="11514" width="0" style="1" hidden="1" customWidth="1"/>
    <col min="11515" max="11516" width="9.7109375" style="1" customWidth="1"/>
    <col min="11517" max="11519" width="0" style="1" hidden="1" customWidth="1"/>
    <col min="11520" max="11525" width="9.7109375" style="1" customWidth="1"/>
    <col min="11526" max="11528" width="0" style="1" hidden="1" customWidth="1"/>
    <col min="11529" max="11535" width="9.7109375" style="1" customWidth="1"/>
    <col min="11536" max="11536" width="0" style="1" hidden="1" customWidth="1"/>
    <col min="11537" max="11537" width="9.7109375" style="1" customWidth="1"/>
    <col min="11538" max="11538" width="0" style="1" hidden="1" customWidth="1"/>
    <col min="11539" max="11539" width="13" style="1" customWidth="1"/>
    <col min="11540" max="11540" width="11.28515625" style="1" customWidth="1"/>
    <col min="11541" max="11542" width="9.7109375" style="1" customWidth="1"/>
    <col min="11543" max="11543" width="13.28515625" style="1" customWidth="1"/>
    <col min="11544" max="11544" width="13" style="1" customWidth="1"/>
    <col min="11545" max="11545" width="12" style="1" customWidth="1"/>
    <col min="11546" max="11546" width="10.85546875" style="1" customWidth="1"/>
    <col min="11547" max="11547" width="9.7109375" style="1" customWidth="1"/>
    <col min="11548" max="11549" width="0" style="1" hidden="1" customWidth="1"/>
    <col min="11550" max="11550" width="13.85546875" style="1" customWidth="1"/>
    <col min="11551" max="11551" width="9.7109375" style="1" customWidth="1"/>
    <col min="11552" max="11552" width="9.5703125" style="1" customWidth="1"/>
    <col min="11553" max="11553" width="0" style="1" hidden="1" customWidth="1"/>
    <col min="11554" max="11554" width="12.5703125" style="1" customWidth="1"/>
    <col min="11555" max="11555" width="9.140625" style="1" customWidth="1"/>
    <col min="11556" max="11745" width="9.140625" style="1"/>
    <col min="11746" max="11746" width="30.140625" style="1" customWidth="1"/>
    <col min="11747" max="11754" width="0" style="1" hidden="1" customWidth="1"/>
    <col min="11755" max="11755" width="9" style="1" customWidth="1"/>
    <col min="11756" max="11756" width="8.28515625" style="1" customWidth="1"/>
    <col min="11757" max="11757" width="8.140625" style="1" customWidth="1"/>
    <col min="11758" max="11758" width="10.5703125" style="1" customWidth="1"/>
    <col min="11759" max="11759" width="8.85546875" style="1" customWidth="1"/>
    <col min="11760" max="11760" width="9.42578125" style="1" customWidth="1"/>
    <col min="11761" max="11761" width="9.28515625" style="1" customWidth="1"/>
    <col min="11762" max="11769" width="9.7109375" style="1" customWidth="1"/>
    <col min="11770" max="11770" width="0" style="1" hidden="1" customWidth="1"/>
    <col min="11771" max="11772" width="9.7109375" style="1" customWidth="1"/>
    <col min="11773" max="11775" width="0" style="1" hidden="1" customWidth="1"/>
    <col min="11776" max="11781" width="9.7109375" style="1" customWidth="1"/>
    <col min="11782" max="11784" width="0" style="1" hidden="1" customWidth="1"/>
    <col min="11785" max="11791" width="9.7109375" style="1" customWidth="1"/>
    <col min="11792" max="11792" width="0" style="1" hidden="1" customWidth="1"/>
    <col min="11793" max="11793" width="9.7109375" style="1" customWidth="1"/>
    <col min="11794" max="11794" width="0" style="1" hidden="1" customWidth="1"/>
    <col min="11795" max="11795" width="13" style="1" customWidth="1"/>
    <col min="11796" max="11796" width="11.28515625" style="1" customWidth="1"/>
    <col min="11797" max="11798" width="9.7109375" style="1" customWidth="1"/>
    <col min="11799" max="11799" width="13.28515625" style="1" customWidth="1"/>
    <col min="11800" max="11800" width="13" style="1" customWidth="1"/>
    <col min="11801" max="11801" width="12" style="1" customWidth="1"/>
    <col min="11802" max="11802" width="10.85546875" style="1" customWidth="1"/>
    <col min="11803" max="11803" width="9.7109375" style="1" customWidth="1"/>
    <col min="11804" max="11805" width="0" style="1" hidden="1" customWidth="1"/>
    <col min="11806" max="11806" width="13.85546875" style="1" customWidth="1"/>
    <col min="11807" max="11807" width="9.7109375" style="1" customWidth="1"/>
    <col min="11808" max="11808" width="9.5703125" style="1" customWidth="1"/>
    <col min="11809" max="11809" width="0" style="1" hidden="1" customWidth="1"/>
    <col min="11810" max="11810" width="12.5703125" style="1" customWidth="1"/>
    <col min="11811" max="11811" width="9.140625" style="1" customWidth="1"/>
    <col min="11812" max="12001" width="9.140625" style="1"/>
    <col min="12002" max="12002" width="30.140625" style="1" customWidth="1"/>
    <col min="12003" max="12010" width="0" style="1" hidden="1" customWidth="1"/>
    <col min="12011" max="12011" width="9" style="1" customWidth="1"/>
    <col min="12012" max="12012" width="8.28515625" style="1" customWidth="1"/>
    <col min="12013" max="12013" width="8.140625" style="1" customWidth="1"/>
    <col min="12014" max="12014" width="10.5703125" style="1" customWidth="1"/>
    <col min="12015" max="12015" width="8.85546875" style="1" customWidth="1"/>
    <col min="12016" max="12016" width="9.42578125" style="1" customWidth="1"/>
    <col min="12017" max="12017" width="9.28515625" style="1" customWidth="1"/>
    <col min="12018" max="12025" width="9.7109375" style="1" customWidth="1"/>
    <col min="12026" max="12026" width="0" style="1" hidden="1" customWidth="1"/>
    <col min="12027" max="12028" width="9.7109375" style="1" customWidth="1"/>
    <col min="12029" max="12031" width="0" style="1" hidden="1" customWidth="1"/>
    <col min="12032" max="12037" width="9.7109375" style="1" customWidth="1"/>
    <col min="12038" max="12040" width="0" style="1" hidden="1" customWidth="1"/>
    <col min="12041" max="12047" width="9.7109375" style="1" customWidth="1"/>
    <col min="12048" max="12048" width="0" style="1" hidden="1" customWidth="1"/>
    <col min="12049" max="12049" width="9.7109375" style="1" customWidth="1"/>
    <col min="12050" max="12050" width="0" style="1" hidden="1" customWidth="1"/>
    <col min="12051" max="12051" width="13" style="1" customWidth="1"/>
    <col min="12052" max="12052" width="11.28515625" style="1" customWidth="1"/>
    <col min="12053" max="12054" width="9.7109375" style="1" customWidth="1"/>
    <col min="12055" max="12055" width="13.28515625" style="1" customWidth="1"/>
    <col min="12056" max="12056" width="13" style="1" customWidth="1"/>
    <col min="12057" max="12057" width="12" style="1" customWidth="1"/>
    <col min="12058" max="12058" width="10.85546875" style="1" customWidth="1"/>
    <col min="12059" max="12059" width="9.7109375" style="1" customWidth="1"/>
    <col min="12060" max="12061" width="0" style="1" hidden="1" customWidth="1"/>
    <col min="12062" max="12062" width="13.85546875" style="1" customWidth="1"/>
    <col min="12063" max="12063" width="9.7109375" style="1" customWidth="1"/>
    <col min="12064" max="12064" width="9.5703125" style="1" customWidth="1"/>
    <col min="12065" max="12065" width="0" style="1" hidden="1" customWidth="1"/>
    <col min="12066" max="12066" width="12.5703125" style="1" customWidth="1"/>
    <col min="12067" max="12067" width="9.140625" style="1" customWidth="1"/>
    <col min="12068" max="12257" width="9.140625" style="1"/>
    <col min="12258" max="12258" width="30.140625" style="1" customWidth="1"/>
    <col min="12259" max="12266" width="0" style="1" hidden="1" customWidth="1"/>
    <col min="12267" max="12267" width="9" style="1" customWidth="1"/>
    <col min="12268" max="12268" width="8.28515625" style="1" customWidth="1"/>
    <col min="12269" max="12269" width="8.140625" style="1" customWidth="1"/>
    <col min="12270" max="12270" width="10.5703125" style="1" customWidth="1"/>
    <col min="12271" max="12271" width="8.85546875" style="1" customWidth="1"/>
    <col min="12272" max="12272" width="9.42578125" style="1" customWidth="1"/>
    <col min="12273" max="12273" width="9.28515625" style="1" customWidth="1"/>
    <col min="12274" max="12281" width="9.7109375" style="1" customWidth="1"/>
    <col min="12282" max="12282" width="0" style="1" hidden="1" customWidth="1"/>
    <col min="12283" max="12284" width="9.7109375" style="1" customWidth="1"/>
    <col min="12285" max="12287" width="0" style="1" hidden="1" customWidth="1"/>
    <col min="12288" max="12293" width="9.7109375" style="1" customWidth="1"/>
    <col min="12294" max="12296" width="0" style="1" hidden="1" customWidth="1"/>
    <col min="12297" max="12303" width="9.7109375" style="1" customWidth="1"/>
    <col min="12304" max="12304" width="0" style="1" hidden="1" customWidth="1"/>
    <col min="12305" max="12305" width="9.7109375" style="1" customWidth="1"/>
    <col min="12306" max="12306" width="0" style="1" hidden="1" customWidth="1"/>
    <col min="12307" max="12307" width="13" style="1" customWidth="1"/>
    <col min="12308" max="12308" width="11.28515625" style="1" customWidth="1"/>
    <col min="12309" max="12310" width="9.7109375" style="1" customWidth="1"/>
    <col min="12311" max="12311" width="13.28515625" style="1" customWidth="1"/>
    <col min="12312" max="12312" width="13" style="1" customWidth="1"/>
    <col min="12313" max="12313" width="12" style="1" customWidth="1"/>
    <col min="12314" max="12314" width="10.85546875" style="1" customWidth="1"/>
    <col min="12315" max="12315" width="9.7109375" style="1" customWidth="1"/>
    <col min="12316" max="12317" width="0" style="1" hidden="1" customWidth="1"/>
    <col min="12318" max="12318" width="13.85546875" style="1" customWidth="1"/>
    <col min="12319" max="12319" width="9.7109375" style="1" customWidth="1"/>
    <col min="12320" max="12320" width="9.5703125" style="1" customWidth="1"/>
    <col min="12321" max="12321" width="0" style="1" hidden="1" customWidth="1"/>
    <col min="12322" max="12322" width="12.5703125" style="1" customWidth="1"/>
    <col min="12323" max="12323" width="9.140625" style="1" customWidth="1"/>
    <col min="12324" max="12513" width="9.140625" style="1"/>
    <col min="12514" max="12514" width="30.140625" style="1" customWidth="1"/>
    <col min="12515" max="12522" width="0" style="1" hidden="1" customWidth="1"/>
    <col min="12523" max="12523" width="9" style="1" customWidth="1"/>
    <col min="12524" max="12524" width="8.28515625" style="1" customWidth="1"/>
    <col min="12525" max="12525" width="8.140625" style="1" customWidth="1"/>
    <col min="12526" max="12526" width="10.5703125" style="1" customWidth="1"/>
    <col min="12527" max="12527" width="8.85546875" style="1" customWidth="1"/>
    <col min="12528" max="12528" width="9.42578125" style="1" customWidth="1"/>
    <col min="12529" max="12529" width="9.28515625" style="1" customWidth="1"/>
    <col min="12530" max="12537" width="9.7109375" style="1" customWidth="1"/>
    <col min="12538" max="12538" width="0" style="1" hidden="1" customWidth="1"/>
    <col min="12539" max="12540" width="9.7109375" style="1" customWidth="1"/>
    <col min="12541" max="12543" width="0" style="1" hidden="1" customWidth="1"/>
    <col min="12544" max="12549" width="9.7109375" style="1" customWidth="1"/>
    <col min="12550" max="12552" width="0" style="1" hidden="1" customWidth="1"/>
    <col min="12553" max="12559" width="9.7109375" style="1" customWidth="1"/>
    <col min="12560" max="12560" width="0" style="1" hidden="1" customWidth="1"/>
    <col min="12561" max="12561" width="9.7109375" style="1" customWidth="1"/>
    <col min="12562" max="12562" width="0" style="1" hidden="1" customWidth="1"/>
    <col min="12563" max="12563" width="13" style="1" customWidth="1"/>
    <col min="12564" max="12564" width="11.28515625" style="1" customWidth="1"/>
    <col min="12565" max="12566" width="9.7109375" style="1" customWidth="1"/>
    <col min="12567" max="12567" width="13.28515625" style="1" customWidth="1"/>
    <col min="12568" max="12568" width="13" style="1" customWidth="1"/>
    <col min="12569" max="12569" width="12" style="1" customWidth="1"/>
    <col min="12570" max="12570" width="10.85546875" style="1" customWidth="1"/>
    <col min="12571" max="12571" width="9.7109375" style="1" customWidth="1"/>
    <col min="12572" max="12573" width="0" style="1" hidden="1" customWidth="1"/>
    <col min="12574" max="12574" width="13.85546875" style="1" customWidth="1"/>
    <col min="12575" max="12575" width="9.7109375" style="1" customWidth="1"/>
    <col min="12576" max="12576" width="9.5703125" style="1" customWidth="1"/>
    <col min="12577" max="12577" width="0" style="1" hidden="1" customWidth="1"/>
    <col min="12578" max="12578" width="12.5703125" style="1" customWidth="1"/>
    <col min="12579" max="12579" width="9.140625" style="1" customWidth="1"/>
    <col min="12580" max="12769" width="9.140625" style="1"/>
    <col min="12770" max="12770" width="30.140625" style="1" customWidth="1"/>
    <col min="12771" max="12778" width="0" style="1" hidden="1" customWidth="1"/>
    <col min="12779" max="12779" width="9" style="1" customWidth="1"/>
    <col min="12780" max="12780" width="8.28515625" style="1" customWidth="1"/>
    <col min="12781" max="12781" width="8.140625" style="1" customWidth="1"/>
    <col min="12782" max="12782" width="10.5703125" style="1" customWidth="1"/>
    <col min="12783" max="12783" width="8.85546875" style="1" customWidth="1"/>
    <col min="12784" max="12784" width="9.42578125" style="1" customWidth="1"/>
    <col min="12785" max="12785" width="9.28515625" style="1" customWidth="1"/>
    <col min="12786" max="12793" width="9.7109375" style="1" customWidth="1"/>
    <col min="12794" max="12794" width="0" style="1" hidden="1" customWidth="1"/>
    <col min="12795" max="12796" width="9.7109375" style="1" customWidth="1"/>
    <col min="12797" max="12799" width="0" style="1" hidden="1" customWidth="1"/>
    <col min="12800" max="12805" width="9.7109375" style="1" customWidth="1"/>
    <col min="12806" max="12808" width="0" style="1" hidden="1" customWidth="1"/>
    <col min="12809" max="12815" width="9.7109375" style="1" customWidth="1"/>
    <col min="12816" max="12816" width="0" style="1" hidden="1" customWidth="1"/>
    <col min="12817" max="12817" width="9.7109375" style="1" customWidth="1"/>
    <col min="12818" max="12818" width="0" style="1" hidden="1" customWidth="1"/>
    <col min="12819" max="12819" width="13" style="1" customWidth="1"/>
    <col min="12820" max="12820" width="11.28515625" style="1" customWidth="1"/>
    <col min="12821" max="12822" width="9.7109375" style="1" customWidth="1"/>
    <col min="12823" max="12823" width="13.28515625" style="1" customWidth="1"/>
    <col min="12824" max="12824" width="13" style="1" customWidth="1"/>
    <col min="12825" max="12825" width="12" style="1" customWidth="1"/>
    <col min="12826" max="12826" width="10.85546875" style="1" customWidth="1"/>
    <col min="12827" max="12827" width="9.7109375" style="1" customWidth="1"/>
    <col min="12828" max="12829" width="0" style="1" hidden="1" customWidth="1"/>
    <col min="12830" max="12830" width="13.85546875" style="1" customWidth="1"/>
    <col min="12831" max="12831" width="9.7109375" style="1" customWidth="1"/>
    <col min="12832" max="12832" width="9.5703125" style="1" customWidth="1"/>
    <col min="12833" max="12833" width="0" style="1" hidden="1" customWidth="1"/>
    <col min="12834" max="12834" width="12.5703125" style="1" customWidth="1"/>
    <col min="12835" max="12835" width="9.140625" style="1" customWidth="1"/>
    <col min="12836" max="13025" width="9.140625" style="1"/>
    <col min="13026" max="13026" width="30.140625" style="1" customWidth="1"/>
    <col min="13027" max="13034" width="0" style="1" hidden="1" customWidth="1"/>
    <col min="13035" max="13035" width="9" style="1" customWidth="1"/>
    <col min="13036" max="13036" width="8.28515625" style="1" customWidth="1"/>
    <col min="13037" max="13037" width="8.140625" style="1" customWidth="1"/>
    <col min="13038" max="13038" width="10.5703125" style="1" customWidth="1"/>
    <col min="13039" max="13039" width="8.85546875" style="1" customWidth="1"/>
    <col min="13040" max="13040" width="9.42578125" style="1" customWidth="1"/>
    <col min="13041" max="13041" width="9.28515625" style="1" customWidth="1"/>
    <col min="13042" max="13049" width="9.7109375" style="1" customWidth="1"/>
    <col min="13050" max="13050" width="0" style="1" hidden="1" customWidth="1"/>
    <col min="13051" max="13052" width="9.7109375" style="1" customWidth="1"/>
    <col min="13053" max="13055" width="0" style="1" hidden="1" customWidth="1"/>
    <col min="13056" max="13061" width="9.7109375" style="1" customWidth="1"/>
    <col min="13062" max="13064" width="0" style="1" hidden="1" customWidth="1"/>
    <col min="13065" max="13071" width="9.7109375" style="1" customWidth="1"/>
    <col min="13072" max="13072" width="0" style="1" hidden="1" customWidth="1"/>
    <col min="13073" max="13073" width="9.7109375" style="1" customWidth="1"/>
    <col min="13074" max="13074" width="0" style="1" hidden="1" customWidth="1"/>
    <col min="13075" max="13075" width="13" style="1" customWidth="1"/>
    <col min="13076" max="13076" width="11.28515625" style="1" customWidth="1"/>
    <col min="13077" max="13078" width="9.7109375" style="1" customWidth="1"/>
    <col min="13079" max="13079" width="13.28515625" style="1" customWidth="1"/>
    <col min="13080" max="13080" width="13" style="1" customWidth="1"/>
    <col min="13081" max="13081" width="12" style="1" customWidth="1"/>
    <col min="13082" max="13082" width="10.85546875" style="1" customWidth="1"/>
    <col min="13083" max="13083" width="9.7109375" style="1" customWidth="1"/>
    <col min="13084" max="13085" width="0" style="1" hidden="1" customWidth="1"/>
    <col min="13086" max="13086" width="13.85546875" style="1" customWidth="1"/>
    <col min="13087" max="13087" width="9.7109375" style="1" customWidth="1"/>
    <col min="13088" max="13088" width="9.5703125" style="1" customWidth="1"/>
    <col min="13089" max="13089" width="0" style="1" hidden="1" customWidth="1"/>
    <col min="13090" max="13090" width="12.5703125" style="1" customWidth="1"/>
    <col min="13091" max="13091" width="9.140625" style="1" customWidth="1"/>
    <col min="13092" max="13281" width="9.140625" style="1"/>
    <col min="13282" max="13282" width="30.140625" style="1" customWidth="1"/>
    <col min="13283" max="13290" width="0" style="1" hidden="1" customWidth="1"/>
    <col min="13291" max="13291" width="9" style="1" customWidth="1"/>
    <col min="13292" max="13292" width="8.28515625" style="1" customWidth="1"/>
    <col min="13293" max="13293" width="8.140625" style="1" customWidth="1"/>
    <col min="13294" max="13294" width="10.5703125" style="1" customWidth="1"/>
    <col min="13295" max="13295" width="8.85546875" style="1" customWidth="1"/>
    <col min="13296" max="13296" width="9.42578125" style="1" customWidth="1"/>
    <col min="13297" max="13297" width="9.28515625" style="1" customWidth="1"/>
    <col min="13298" max="13305" width="9.7109375" style="1" customWidth="1"/>
    <col min="13306" max="13306" width="0" style="1" hidden="1" customWidth="1"/>
    <col min="13307" max="13308" width="9.7109375" style="1" customWidth="1"/>
    <col min="13309" max="13311" width="0" style="1" hidden="1" customWidth="1"/>
    <col min="13312" max="13317" width="9.7109375" style="1" customWidth="1"/>
    <col min="13318" max="13320" width="0" style="1" hidden="1" customWidth="1"/>
    <col min="13321" max="13327" width="9.7109375" style="1" customWidth="1"/>
    <col min="13328" max="13328" width="0" style="1" hidden="1" customWidth="1"/>
    <col min="13329" max="13329" width="9.7109375" style="1" customWidth="1"/>
    <col min="13330" max="13330" width="0" style="1" hidden="1" customWidth="1"/>
    <col min="13331" max="13331" width="13" style="1" customWidth="1"/>
    <col min="13332" max="13332" width="11.28515625" style="1" customWidth="1"/>
    <col min="13333" max="13334" width="9.7109375" style="1" customWidth="1"/>
    <col min="13335" max="13335" width="13.28515625" style="1" customWidth="1"/>
    <col min="13336" max="13336" width="13" style="1" customWidth="1"/>
    <col min="13337" max="13337" width="12" style="1" customWidth="1"/>
    <col min="13338" max="13338" width="10.85546875" style="1" customWidth="1"/>
    <col min="13339" max="13339" width="9.7109375" style="1" customWidth="1"/>
    <col min="13340" max="13341" width="0" style="1" hidden="1" customWidth="1"/>
    <col min="13342" max="13342" width="13.85546875" style="1" customWidth="1"/>
    <col min="13343" max="13343" width="9.7109375" style="1" customWidth="1"/>
    <col min="13344" max="13344" width="9.5703125" style="1" customWidth="1"/>
    <col min="13345" max="13345" width="0" style="1" hidden="1" customWidth="1"/>
    <col min="13346" max="13346" width="12.5703125" style="1" customWidth="1"/>
    <col min="13347" max="13347" width="9.140625" style="1" customWidth="1"/>
    <col min="13348" max="13537" width="9.140625" style="1"/>
    <col min="13538" max="13538" width="30.140625" style="1" customWidth="1"/>
    <col min="13539" max="13546" width="0" style="1" hidden="1" customWidth="1"/>
    <col min="13547" max="13547" width="9" style="1" customWidth="1"/>
    <col min="13548" max="13548" width="8.28515625" style="1" customWidth="1"/>
    <col min="13549" max="13549" width="8.140625" style="1" customWidth="1"/>
    <col min="13550" max="13550" width="10.5703125" style="1" customWidth="1"/>
    <col min="13551" max="13551" width="8.85546875" style="1" customWidth="1"/>
    <col min="13552" max="13552" width="9.42578125" style="1" customWidth="1"/>
    <col min="13553" max="13553" width="9.28515625" style="1" customWidth="1"/>
    <col min="13554" max="13561" width="9.7109375" style="1" customWidth="1"/>
    <col min="13562" max="13562" width="0" style="1" hidden="1" customWidth="1"/>
    <col min="13563" max="13564" width="9.7109375" style="1" customWidth="1"/>
    <col min="13565" max="13567" width="0" style="1" hidden="1" customWidth="1"/>
    <col min="13568" max="13573" width="9.7109375" style="1" customWidth="1"/>
    <col min="13574" max="13576" width="0" style="1" hidden="1" customWidth="1"/>
    <col min="13577" max="13583" width="9.7109375" style="1" customWidth="1"/>
    <col min="13584" max="13584" width="0" style="1" hidden="1" customWidth="1"/>
    <col min="13585" max="13585" width="9.7109375" style="1" customWidth="1"/>
    <col min="13586" max="13586" width="0" style="1" hidden="1" customWidth="1"/>
    <col min="13587" max="13587" width="13" style="1" customWidth="1"/>
    <col min="13588" max="13588" width="11.28515625" style="1" customWidth="1"/>
    <col min="13589" max="13590" width="9.7109375" style="1" customWidth="1"/>
    <col min="13591" max="13591" width="13.28515625" style="1" customWidth="1"/>
    <col min="13592" max="13592" width="13" style="1" customWidth="1"/>
    <col min="13593" max="13593" width="12" style="1" customWidth="1"/>
    <col min="13594" max="13594" width="10.85546875" style="1" customWidth="1"/>
    <col min="13595" max="13595" width="9.7109375" style="1" customWidth="1"/>
    <col min="13596" max="13597" width="0" style="1" hidden="1" customWidth="1"/>
    <col min="13598" max="13598" width="13.85546875" style="1" customWidth="1"/>
    <col min="13599" max="13599" width="9.7109375" style="1" customWidth="1"/>
    <col min="13600" max="13600" width="9.5703125" style="1" customWidth="1"/>
    <col min="13601" max="13601" width="0" style="1" hidden="1" customWidth="1"/>
    <col min="13602" max="13602" width="12.5703125" style="1" customWidth="1"/>
    <col min="13603" max="13603" width="9.140625" style="1" customWidth="1"/>
    <col min="13604" max="13793" width="9.140625" style="1"/>
    <col min="13794" max="13794" width="30.140625" style="1" customWidth="1"/>
    <col min="13795" max="13802" width="0" style="1" hidden="1" customWidth="1"/>
    <col min="13803" max="13803" width="9" style="1" customWidth="1"/>
    <col min="13804" max="13804" width="8.28515625" style="1" customWidth="1"/>
    <col min="13805" max="13805" width="8.140625" style="1" customWidth="1"/>
    <col min="13806" max="13806" width="10.5703125" style="1" customWidth="1"/>
    <col min="13807" max="13807" width="8.85546875" style="1" customWidth="1"/>
    <col min="13808" max="13808" width="9.42578125" style="1" customWidth="1"/>
    <col min="13809" max="13809" width="9.28515625" style="1" customWidth="1"/>
    <col min="13810" max="13817" width="9.7109375" style="1" customWidth="1"/>
    <col min="13818" max="13818" width="0" style="1" hidden="1" customWidth="1"/>
    <col min="13819" max="13820" width="9.7109375" style="1" customWidth="1"/>
    <col min="13821" max="13823" width="0" style="1" hidden="1" customWidth="1"/>
    <col min="13824" max="13829" width="9.7109375" style="1" customWidth="1"/>
    <col min="13830" max="13832" width="0" style="1" hidden="1" customWidth="1"/>
    <col min="13833" max="13839" width="9.7109375" style="1" customWidth="1"/>
    <col min="13840" max="13840" width="0" style="1" hidden="1" customWidth="1"/>
    <col min="13841" max="13841" width="9.7109375" style="1" customWidth="1"/>
    <col min="13842" max="13842" width="0" style="1" hidden="1" customWidth="1"/>
    <col min="13843" max="13843" width="13" style="1" customWidth="1"/>
    <col min="13844" max="13844" width="11.28515625" style="1" customWidth="1"/>
    <col min="13845" max="13846" width="9.7109375" style="1" customWidth="1"/>
    <col min="13847" max="13847" width="13.28515625" style="1" customWidth="1"/>
    <col min="13848" max="13848" width="13" style="1" customWidth="1"/>
    <col min="13849" max="13849" width="12" style="1" customWidth="1"/>
    <col min="13850" max="13850" width="10.85546875" style="1" customWidth="1"/>
    <col min="13851" max="13851" width="9.7109375" style="1" customWidth="1"/>
    <col min="13852" max="13853" width="0" style="1" hidden="1" customWidth="1"/>
    <col min="13854" max="13854" width="13.85546875" style="1" customWidth="1"/>
    <col min="13855" max="13855" width="9.7109375" style="1" customWidth="1"/>
    <col min="13856" max="13856" width="9.5703125" style="1" customWidth="1"/>
    <col min="13857" max="13857" width="0" style="1" hidden="1" customWidth="1"/>
    <col min="13858" max="13858" width="12.5703125" style="1" customWidth="1"/>
    <col min="13859" max="13859" width="9.140625" style="1" customWidth="1"/>
    <col min="13860" max="14049" width="9.140625" style="1"/>
    <col min="14050" max="14050" width="30.140625" style="1" customWidth="1"/>
    <col min="14051" max="14058" width="0" style="1" hidden="1" customWidth="1"/>
    <col min="14059" max="14059" width="9" style="1" customWidth="1"/>
    <col min="14060" max="14060" width="8.28515625" style="1" customWidth="1"/>
    <col min="14061" max="14061" width="8.140625" style="1" customWidth="1"/>
    <col min="14062" max="14062" width="10.5703125" style="1" customWidth="1"/>
    <col min="14063" max="14063" width="8.85546875" style="1" customWidth="1"/>
    <col min="14064" max="14064" width="9.42578125" style="1" customWidth="1"/>
    <col min="14065" max="14065" width="9.28515625" style="1" customWidth="1"/>
    <col min="14066" max="14073" width="9.7109375" style="1" customWidth="1"/>
    <col min="14074" max="14074" width="0" style="1" hidden="1" customWidth="1"/>
    <col min="14075" max="14076" width="9.7109375" style="1" customWidth="1"/>
    <col min="14077" max="14079" width="0" style="1" hidden="1" customWidth="1"/>
    <col min="14080" max="14085" width="9.7109375" style="1" customWidth="1"/>
    <col min="14086" max="14088" width="0" style="1" hidden="1" customWidth="1"/>
    <col min="14089" max="14095" width="9.7109375" style="1" customWidth="1"/>
    <col min="14096" max="14096" width="0" style="1" hidden="1" customWidth="1"/>
    <col min="14097" max="14097" width="9.7109375" style="1" customWidth="1"/>
    <col min="14098" max="14098" width="0" style="1" hidden="1" customWidth="1"/>
    <col min="14099" max="14099" width="13" style="1" customWidth="1"/>
    <col min="14100" max="14100" width="11.28515625" style="1" customWidth="1"/>
    <col min="14101" max="14102" width="9.7109375" style="1" customWidth="1"/>
    <col min="14103" max="14103" width="13.28515625" style="1" customWidth="1"/>
    <col min="14104" max="14104" width="13" style="1" customWidth="1"/>
    <col min="14105" max="14105" width="12" style="1" customWidth="1"/>
    <col min="14106" max="14106" width="10.85546875" style="1" customWidth="1"/>
    <col min="14107" max="14107" width="9.7109375" style="1" customWidth="1"/>
    <col min="14108" max="14109" width="0" style="1" hidden="1" customWidth="1"/>
    <col min="14110" max="14110" width="13.85546875" style="1" customWidth="1"/>
    <col min="14111" max="14111" width="9.7109375" style="1" customWidth="1"/>
    <col min="14112" max="14112" width="9.5703125" style="1" customWidth="1"/>
    <col min="14113" max="14113" width="0" style="1" hidden="1" customWidth="1"/>
    <col min="14114" max="14114" width="12.5703125" style="1" customWidth="1"/>
    <col min="14115" max="14115" width="9.140625" style="1" customWidth="1"/>
    <col min="14116" max="14305" width="9.140625" style="1"/>
    <col min="14306" max="14306" width="30.140625" style="1" customWidth="1"/>
    <col min="14307" max="14314" width="0" style="1" hidden="1" customWidth="1"/>
    <col min="14315" max="14315" width="9" style="1" customWidth="1"/>
    <col min="14316" max="14316" width="8.28515625" style="1" customWidth="1"/>
    <col min="14317" max="14317" width="8.140625" style="1" customWidth="1"/>
    <col min="14318" max="14318" width="10.5703125" style="1" customWidth="1"/>
    <col min="14319" max="14319" width="8.85546875" style="1" customWidth="1"/>
    <col min="14320" max="14320" width="9.42578125" style="1" customWidth="1"/>
    <col min="14321" max="14321" width="9.28515625" style="1" customWidth="1"/>
    <col min="14322" max="14329" width="9.7109375" style="1" customWidth="1"/>
    <col min="14330" max="14330" width="0" style="1" hidden="1" customWidth="1"/>
    <col min="14331" max="14332" width="9.7109375" style="1" customWidth="1"/>
    <col min="14333" max="14335" width="0" style="1" hidden="1" customWidth="1"/>
    <col min="14336" max="14341" width="9.7109375" style="1" customWidth="1"/>
    <col min="14342" max="14344" width="0" style="1" hidden="1" customWidth="1"/>
    <col min="14345" max="14351" width="9.7109375" style="1" customWidth="1"/>
    <col min="14352" max="14352" width="0" style="1" hidden="1" customWidth="1"/>
    <col min="14353" max="14353" width="9.7109375" style="1" customWidth="1"/>
    <col min="14354" max="14354" width="0" style="1" hidden="1" customWidth="1"/>
    <col min="14355" max="14355" width="13" style="1" customWidth="1"/>
    <col min="14356" max="14356" width="11.28515625" style="1" customWidth="1"/>
    <col min="14357" max="14358" width="9.7109375" style="1" customWidth="1"/>
    <col min="14359" max="14359" width="13.28515625" style="1" customWidth="1"/>
    <col min="14360" max="14360" width="13" style="1" customWidth="1"/>
    <col min="14361" max="14361" width="12" style="1" customWidth="1"/>
    <col min="14362" max="14362" width="10.85546875" style="1" customWidth="1"/>
    <col min="14363" max="14363" width="9.7109375" style="1" customWidth="1"/>
    <col min="14364" max="14365" width="0" style="1" hidden="1" customWidth="1"/>
    <col min="14366" max="14366" width="13.85546875" style="1" customWidth="1"/>
    <col min="14367" max="14367" width="9.7109375" style="1" customWidth="1"/>
    <col min="14368" max="14368" width="9.5703125" style="1" customWidth="1"/>
    <col min="14369" max="14369" width="0" style="1" hidden="1" customWidth="1"/>
    <col min="14370" max="14370" width="12.5703125" style="1" customWidth="1"/>
    <col min="14371" max="14371" width="9.140625" style="1" customWidth="1"/>
    <col min="14372" max="14561" width="9.140625" style="1"/>
    <col min="14562" max="14562" width="30.140625" style="1" customWidth="1"/>
    <col min="14563" max="14570" width="0" style="1" hidden="1" customWidth="1"/>
    <col min="14571" max="14571" width="9" style="1" customWidth="1"/>
    <col min="14572" max="14572" width="8.28515625" style="1" customWidth="1"/>
    <col min="14573" max="14573" width="8.140625" style="1" customWidth="1"/>
    <col min="14574" max="14574" width="10.5703125" style="1" customWidth="1"/>
    <col min="14575" max="14575" width="8.85546875" style="1" customWidth="1"/>
    <col min="14576" max="14576" width="9.42578125" style="1" customWidth="1"/>
    <col min="14577" max="14577" width="9.28515625" style="1" customWidth="1"/>
    <col min="14578" max="14585" width="9.7109375" style="1" customWidth="1"/>
    <col min="14586" max="14586" width="0" style="1" hidden="1" customWidth="1"/>
    <col min="14587" max="14588" width="9.7109375" style="1" customWidth="1"/>
    <col min="14589" max="14591" width="0" style="1" hidden="1" customWidth="1"/>
    <col min="14592" max="14597" width="9.7109375" style="1" customWidth="1"/>
    <col min="14598" max="14600" width="0" style="1" hidden="1" customWidth="1"/>
    <col min="14601" max="14607" width="9.7109375" style="1" customWidth="1"/>
    <col min="14608" max="14608" width="0" style="1" hidden="1" customWidth="1"/>
    <col min="14609" max="14609" width="9.7109375" style="1" customWidth="1"/>
    <col min="14610" max="14610" width="0" style="1" hidden="1" customWidth="1"/>
    <col min="14611" max="14611" width="13" style="1" customWidth="1"/>
    <col min="14612" max="14612" width="11.28515625" style="1" customWidth="1"/>
    <col min="14613" max="14614" width="9.7109375" style="1" customWidth="1"/>
    <col min="14615" max="14615" width="13.28515625" style="1" customWidth="1"/>
    <col min="14616" max="14616" width="13" style="1" customWidth="1"/>
    <col min="14617" max="14617" width="12" style="1" customWidth="1"/>
    <col min="14618" max="14618" width="10.85546875" style="1" customWidth="1"/>
    <col min="14619" max="14619" width="9.7109375" style="1" customWidth="1"/>
    <col min="14620" max="14621" width="0" style="1" hidden="1" customWidth="1"/>
    <col min="14622" max="14622" width="13.85546875" style="1" customWidth="1"/>
    <col min="14623" max="14623" width="9.7109375" style="1" customWidth="1"/>
    <col min="14624" max="14624" width="9.5703125" style="1" customWidth="1"/>
    <col min="14625" max="14625" width="0" style="1" hidden="1" customWidth="1"/>
    <col min="14626" max="14626" width="12.5703125" style="1" customWidth="1"/>
    <col min="14627" max="14627" width="9.140625" style="1" customWidth="1"/>
    <col min="14628" max="14817" width="9.140625" style="1"/>
    <col min="14818" max="14818" width="30.140625" style="1" customWidth="1"/>
    <col min="14819" max="14826" width="0" style="1" hidden="1" customWidth="1"/>
    <col min="14827" max="14827" width="9" style="1" customWidth="1"/>
    <col min="14828" max="14828" width="8.28515625" style="1" customWidth="1"/>
    <col min="14829" max="14829" width="8.140625" style="1" customWidth="1"/>
    <col min="14830" max="14830" width="10.5703125" style="1" customWidth="1"/>
    <col min="14831" max="14831" width="8.85546875" style="1" customWidth="1"/>
    <col min="14832" max="14832" width="9.42578125" style="1" customWidth="1"/>
    <col min="14833" max="14833" width="9.28515625" style="1" customWidth="1"/>
    <col min="14834" max="14841" width="9.7109375" style="1" customWidth="1"/>
    <col min="14842" max="14842" width="0" style="1" hidden="1" customWidth="1"/>
    <col min="14843" max="14844" width="9.7109375" style="1" customWidth="1"/>
    <col min="14845" max="14847" width="0" style="1" hidden="1" customWidth="1"/>
    <col min="14848" max="14853" width="9.7109375" style="1" customWidth="1"/>
    <col min="14854" max="14856" width="0" style="1" hidden="1" customWidth="1"/>
    <col min="14857" max="14863" width="9.7109375" style="1" customWidth="1"/>
    <col min="14864" max="14864" width="0" style="1" hidden="1" customWidth="1"/>
    <col min="14865" max="14865" width="9.7109375" style="1" customWidth="1"/>
    <col min="14866" max="14866" width="0" style="1" hidden="1" customWidth="1"/>
    <col min="14867" max="14867" width="13" style="1" customWidth="1"/>
    <col min="14868" max="14868" width="11.28515625" style="1" customWidth="1"/>
    <col min="14869" max="14870" width="9.7109375" style="1" customWidth="1"/>
    <col min="14871" max="14871" width="13.28515625" style="1" customWidth="1"/>
    <col min="14872" max="14872" width="13" style="1" customWidth="1"/>
    <col min="14873" max="14873" width="12" style="1" customWidth="1"/>
    <col min="14874" max="14874" width="10.85546875" style="1" customWidth="1"/>
    <col min="14875" max="14875" width="9.7109375" style="1" customWidth="1"/>
    <col min="14876" max="14877" width="0" style="1" hidden="1" customWidth="1"/>
    <col min="14878" max="14878" width="13.85546875" style="1" customWidth="1"/>
    <col min="14879" max="14879" width="9.7109375" style="1" customWidth="1"/>
    <col min="14880" max="14880" width="9.5703125" style="1" customWidth="1"/>
    <col min="14881" max="14881" width="0" style="1" hidden="1" customWidth="1"/>
    <col min="14882" max="14882" width="12.5703125" style="1" customWidth="1"/>
    <col min="14883" max="14883" width="9.140625" style="1" customWidth="1"/>
    <col min="14884" max="15073" width="9.140625" style="1"/>
    <col min="15074" max="15074" width="30.140625" style="1" customWidth="1"/>
    <col min="15075" max="15082" width="0" style="1" hidden="1" customWidth="1"/>
    <col min="15083" max="15083" width="9" style="1" customWidth="1"/>
    <col min="15084" max="15084" width="8.28515625" style="1" customWidth="1"/>
    <col min="15085" max="15085" width="8.140625" style="1" customWidth="1"/>
    <col min="15086" max="15086" width="10.5703125" style="1" customWidth="1"/>
    <col min="15087" max="15087" width="8.85546875" style="1" customWidth="1"/>
    <col min="15088" max="15088" width="9.42578125" style="1" customWidth="1"/>
    <col min="15089" max="15089" width="9.28515625" style="1" customWidth="1"/>
    <col min="15090" max="15097" width="9.7109375" style="1" customWidth="1"/>
    <col min="15098" max="15098" width="0" style="1" hidden="1" customWidth="1"/>
    <col min="15099" max="15100" width="9.7109375" style="1" customWidth="1"/>
    <col min="15101" max="15103" width="0" style="1" hidden="1" customWidth="1"/>
    <col min="15104" max="15109" width="9.7109375" style="1" customWidth="1"/>
    <col min="15110" max="15112" width="0" style="1" hidden="1" customWidth="1"/>
    <col min="15113" max="15119" width="9.7109375" style="1" customWidth="1"/>
    <col min="15120" max="15120" width="0" style="1" hidden="1" customWidth="1"/>
    <col min="15121" max="15121" width="9.7109375" style="1" customWidth="1"/>
    <col min="15122" max="15122" width="0" style="1" hidden="1" customWidth="1"/>
    <col min="15123" max="15123" width="13" style="1" customWidth="1"/>
    <col min="15124" max="15124" width="11.28515625" style="1" customWidth="1"/>
    <col min="15125" max="15126" width="9.7109375" style="1" customWidth="1"/>
    <col min="15127" max="15127" width="13.28515625" style="1" customWidth="1"/>
    <col min="15128" max="15128" width="13" style="1" customWidth="1"/>
    <col min="15129" max="15129" width="12" style="1" customWidth="1"/>
    <col min="15130" max="15130" width="10.85546875" style="1" customWidth="1"/>
    <col min="15131" max="15131" width="9.7109375" style="1" customWidth="1"/>
    <col min="15132" max="15133" width="0" style="1" hidden="1" customWidth="1"/>
    <col min="15134" max="15134" width="13.85546875" style="1" customWidth="1"/>
    <col min="15135" max="15135" width="9.7109375" style="1" customWidth="1"/>
    <col min="15136" max="15136" width="9.5703125" style="1" customWidth="1"/>
    <col min="15137" max="15137" width="0" style="1" hidden="1" customWidth="1"/>
    <col min="15138" max="15138" width="12.5703125" style="1" customWidth="1"/>
    <col min="15139" max="15139" width="9.140625" style="1" customWidth="1"/>
    <col min="15140" max="15329" width="9.140625" style="1"/>
    <col min="15330" max="15330" width="30.140625" style="1" customWidth="1"/>
    <col min="15331" max="15338" width="0" style="1" hidden="1" customWidth="1"/>
    <col min="15339" max="15339" width="9" style="1" customWidth="1"/>
    <col min="15340" max="15340" width="8.28515625" style="1" customWidth="1"/>
    <col min="15341" max="15341" width="8.140625" style="1" customWidth="1"/>
    <col min="15342" max="15342" width="10.5703125" style="1" customWidth="1"/>
    <col min="15343" max="15343" width="8.85546875" style="1" customWidth="1"/>
    <col min="15344" max="15344" width="9.42578125" style="1" customWidth="1"/>
    <col min="15345" max="15345" width="9.28515625" style="1" customWidth="1"/>
    <col min="15346" max="15353" width="9.7109375" style="1" customWidth="1"/>
    <col min="15354" max="15354" width="0" style="1" hidden="1" customWidth="1"/>
    <col min="15355" max="15356" width="9.7109375" style="1" customWidth="1"/>
    <col min="15357" max="15359" width="0" style="1" hidden="1" customWidth="1"/>
    <col min="15360" max="15365" width="9.7109375" style="1" customWidth="1"/>
    <col min="15366" max="15368" width="0" style="1" hidden="1" customWidth="1"/>
    <col min="15369" max="15375" width="9.7109375" style="1" customWidth="1"/>
    <col min="15376" max="15376" width="0" style="1" hidden="1" customWidth="1"/>
    <col min="15377" max="15377" width="9.7109375" style="1" customWidth="1"/>
    <col min="15378" max="15378" width="0" style="1" hidden="1" customWidth="1"/>
    <col min="15379" max="15379" width="13" style="1" customWidth="1"/>
    <col min="15380" max="15380" width="11.28515625" style="1" customWidth="1"/>
    <col min="15381" max="15382" width="9.7109375" style="1" customWidth="1"/>
    <col min="15383" max="15383" width="13.28515625" style="1" customWidth="1"/>
    <col min="15384" max="15384" width="13" style="1" customWidth="1"/>
    <col min="15385" max="15385" width="12" style="1" customWidth="1"/>
    <col min="15386" max="15386" width="10.85546875" style="1" customWidth="1"/>
    <col min="15387" max="15387" width="9.7109375" style="1" customWidth="1"/>
    <col min="15388" max="15389" width="0" style="1" hidden="1" customWidth="1"/>
    <col min="15390" max="15390" width="13.85546875" style="1" customWidth="1"/>
    <col min="15391" max="15391" width="9.7109375" style="1" customWidth="1"/>
    <col min="15392" max="15392" width="9.5703125" style="1" customWidth="1"/>
    <col min="15393" max="15393" width="0" style="1" hidden="1" customWidth="1"/>
    <col min="15394" max="15394" width="12.5703125" style="1" customWidth="1"/>
    <col min="15395" max="15395" width="9.140625" style="1" customWidth="1"/>
    <col min="15396" max="15585" width="9.140625" style="1"/>
    <col min="15586" max="15586" width="30.140625" style="1" customWidth="1"/>
    <col min="15587" max="15594" width="0" style="1" hidden="1" customWidth="1"/>
    <col min="15595" max="15595" width="9" style="1" customWidth="1"/>
    <col min="15596" max="15596" width="8.28515625" style="1" customWidth="1"/>
    <col min="15597" max="15597" width="8.140625" style="1" customWidth="1"/>
    <col min="15598" max="15598" width="10.5703125" style="1" customWidth="1"/>
    <col min="15599" max="15599" width="8.85546875" style="1" customWidth="1"/>
    <col min="15600" max="15600" width="9.42578125" style="1" customWidth="1"/>
    <col min="15601" max="15601" width="9.28515625" style="1" customWidth="1"/>
    <col min="15602" max="15609" width="9.7109375" style="1" customWidth="1"/>
    <col min="15610" max="15610" width="0" style="1" hidden="1" customWidth="1"/>
    <col min="15611" max="15612" width="9.7109375" style="1" customWidth="1"/>
    <col min="15613" max="15615" width="0" style="1" hidden="1" customWidth="1"/>
    <col min="15616" max="15621" width="9.7109375" style="1" customWidth="1"/>
    <col min="15622" max="15624" width="0" style="1" hidden="1" customWidth="1"/>
    <col min="15625" max="15631" width="9.7109375" style="1" customWidth="1"/>
    <col min="15632" max="15632" width="0" style="1" hidden="1" customWidth="1"/>
    <col min="15633" max="15633" width="9.7109375" style="1" customWidth="1"/>
    <col min="15634" max="15634" width="0" style="1" hidden="1" customWidth="1"/>
    <col min="15635" max="15635" width="13" style="1" customWidth="1"/>
    <col min="15636" max="15636" width="11.28515625" style="1" customWidth="1"/>
    <col min="15637" max="15638" width="9.7109375" style="1" customWidth="1"/>
    <col min="15639" max="15639" width="13.28515625" style="1" customWidth="1"/>
    <col min="15640" max="15640" width="13" style="1" customWidth="1"/>
    <col min="15641" max="15641" width="12" style="1" customWidth="1"/>
    <col min="15642" max="15642" width="10.85546875" style="1" customWidth="1"/>
    <col min="15643" max="15643" width="9.7109375" style="1" customWidth="1"/>
    <col min="15644" max="15645" width="0" style="1" hidden="1" customWidth="1"/>
    <col min="15646" max="15646" width="13.85546875" style="1" customWidth="1"/>
    <col min="15647" max="15647" width="9.7109375" style="1" customWidth="1"/>
    <col min="15648" max="15648" width="9.5703125" style="1" customWidth="1"/>
    <col min="15649" max="15649" width="0" style="1" hidden="1" customWidth="1"/>
    <col min="15650" max="15650" width="12.5703125" style="1" customWidth="1"/>
    <col min="15651" max="15651" width="9.140625" style="1" customWidth="1"/>
    <col min="15652" max="15841" width="9.140625" style="1"/>
    <col min="15842" max="15842" width="30.140625" style="1" customWidth="1"/>
    <col min="15843" max="15850" width="0" style="1" hidden="1" customWidth="1"/>
    <col min="15851" max="15851" width="9" style="1" customWidth="1"/>
    <col min="15852" max="15852" width="8.28515625" style="1" customWidth="1"/>
    <col min="15853" max="15853" width="8.140625" style="1" customWidth="1"/>
    <col min="15854" max="15854" width="10.5703125" style="1" customWidth="1"/>
    <col min="15855" max="15855" width="8.85546875" style="1" customWidth="1"/>
    <col min="15856" max="15856" width="9.42578125" style="1" customWidth="1"/>
    <col min="15857" max="15857" width="9.28515625" style="1" customWidth="1"/>
    <col min="15858" max="15865" width="9.7109375" style="1" customWidth="1"/>
    <col min="15866" max="15866" width="0" style="1" hidden="1" customWidth="1"/>
    <col min="15867" max="15868" width="9.7109375" style="1" customWidth="1"/>
    <col min="15869" max="15871" width="0" style="1" hidden="1" customWidth="1"/>
    <col min="15872" max="15877" width="9.7109375" style="1" customWidth="1"/>
    <col min="15878" max="15880" width="0" style="1" hidden="1" customWidth="1"/>
    <col min="15881" max="15887" width="9.7109375" style="1" customWidth="1"/>
    <col min="15888" max="15888" width="0" style="1" hidden="1" customWidth="1"/>
    <col min="15889" max="15889" width="9.7109375" style="1" customWidth="1"/>
    <col min="15890" max="15890" width="0" style="1" hidden="1" customWidth="1"/>
    <col min="15891" max="15891" width="13" style="1" customWidth="1"/>
    <col min="15892" max="15892" width="11.28515625" style="1" customWidth="1"/>
    <col min="15893" max="15894" width="9.7109375" style="1" customWidth="1"/>
    <col min="15895" max="15895" width="13.28515625" style="1" customWidth="1"/>
    <col min="15896" max="15896" width="13" style="1" customWidth="1"/>
    <col min="15897" max="15897" width="12" style="1" customWidth="1"/>
    <col min="15898" max="15898" width="10.85546875" style="1" customWidth="1"/>
    <col min="15899" max="15899" width="9.7109375" style="1" customWidth="1"/>
    <col min="15900" max="15901" width="0" style="1" hidden="1" customWidth="1"/>
    <col min="15902" max="15902" width="13.85546875" style="1" customWidth="1"/>
    <col min="15903" max="15903" width="9.7109375" style="1" customWidth="1"/>
    <col min="15904" max="15904" width="9.5703125" style="1" customWidth="1"/>
    <col min="15905" max="15905" width="0" style="1" hidden="1" customWidth="1"/>
    <col min="15906" max="15906" width="12.5703125" style="1" customWidth="1"/>
    <col min="15907" max="15907" width="9.140625" style="1" customWidth="1"/>
    <col min="15908" max="16097" width="9.140625" style="1"/>
    <col min="16098" max="16098" width="30.140625" style="1" customWidth="1"/>
    <col min="16099" max="16106" width="0" style="1" hidden="1" customWidth="1"/>
    <col min="16107" max="16107" width="9" style="1" customWidth="1"/>
    <col min="16108" max="16108" width="8.28515625" style="1" customWidth="1"/>
    <col min="16109" max="16109" width="8.140625" style="1" customWidth="1"/>
    <col min="16110" max="16110" width="10.5703125" style="1" customWidth="1"/>
    <col min="16111" max="16111" width="8.85546875" style="1" customWidth="1"/>
    <col min="16112" max="16112" width="9.42578125" style="1" customWidth="1"/>
    <col min="16113" max="16113" width="9.28515625" style="1" customWidth="1"/>
    <col min="16114" max="16121" width="9.7109375" style="1" customWidth="1"/>
    <col min="16122" max="16122" width="0" style="1" hidden="1" customWidth="1"/>
    <col min="16123" max="16124" width="9.7109375" style="1" customWidth="1"/>
    <col min="16125" max="16127" width="0" style="1" hidden="1" customWidth="1"/>
    <col min="16128" max="16133" width="9.7109375" style="1" customWidth="1"/>
    <col min="16134" max="16136" width="0" style="1" hidden="1" customWidth="1"/>
    <col min="16137" max="16143" width="9.7109375" style="1" customWidth="1"/>
    <col min="16144" max="16144" width="0" style="1" hidden="1" customWidth="1"/>
    <col min="16145" max="16145" width="9.7109375" style="1" customWidth="1"/>
    <col min="16146" max="16146" width="0" style="1" hidden="1" customWidth="1"/>
    <col min="16147" max="16147" width="13" style="1" customWidth="1"/>
    <col min="16148" max="16148" width="11.28515625" style="1" customWidth="1"/>
    <col min="16149" max="16150" width="9.7109375" style="1" customWidth="1"/>
    <col min="16151" max="16151" width="13.28515625" style="1" customWidth="1"/>
    <col min="16152" max="16152" width="13" style="1" customWidth="1"/>
    <col min="16153" max="16153" width="12" style="1" customWidth="1"/>
    <col min="16154" max="16154" width="10.85546875" style="1" customWidth="1"/>
    <col min="16155" max="16155" width="9.7109375" style="1" customWidth="1"/>
    <col min="16156" max="16157" width="0" style="1" hidden="1" customWidth="1"/>
    <col min="16158" max="16158" width="13.85546875" style="1" customWidth="1"/>
    <col min="16159" max="16159" width="9.7109375" style="1" customWidth="1"/>
    <col min="16160" max="16160" width="9.5703125" style="1" customWidth="1"/>
    <col min="16161" max="16161" width="0" style="1" hidden="1" customWidth="1"/>
    <col min="16162" max="16162" width="12.5703125" style="1" customWidth="1"/>
    <col min="16163" max="16163" width="9.140625" style="1" customWidth="1"/>
    <col min="16164" max="16384" width="9.140625" style="1"/>
  </cols>
  <sheetData>
    <row r="1" spans="1:40" ht="12.75" hidden="1" customHeight="1" x14ac:dyDescent="0.25">
      <c r="AD1" s="80" t="s">
        <v>0</v>
      </c>
      <c r="AE1" s="80"/>
      <c r="AF1" s="80"/>
      <c r="AG1" s="80"/>
      <c r="AH1" s="80"/>
      <c r="AI1" s="56"/>
      <c r="AJ1" s="56"/>
      <c r="AK1" s="56"/>
      <c r="AL1" s="56"/>
      <c r="AM1" s="56"/>
      <c r="AN1" s="56"/>
    </row>
    <row r="2" spans="1:40" ht="16.5" customHeight="1" x14ac:dyDescent="0.25">
      <c r="A2" s="79" t="s">
        <v>23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</row>
    <row r="3" spans="1:40" ht="66" customHeight="1" x14ac:dyDescent="0.25">
      <c r="A3" s="70" t="s">
        <v>239</v>
      </c>
      <c r="B3" s="70" t="s">
        <v>1</v>
      </c>
      <c r="C3" s="70" t="s">
        <v>2</v>
      </c>
      <c r="D3" s="76" t="s">
        <v>241</v>
      </c>
      <c r="E3" s="76"/>
      <c r="F3" s="76"/>
      <c r="G3" s="76" t="s">
        <v>242</v>
      </c>
      <c r="H3" s="76"/>
      <c r="I3" s="76"/>
      <c r="J3" s="76" t="s">
        <v>3</v>
      </c>
      <c r="K3" s="76"/>
      <c r="L3" s="76"/>
      <c r="M3" s="76" t="s">
        <v>245</v>
      </c>
      <c r="N3" s="76"/>
      <c r="O3" s="66" t="s">
        <v>240</v>
      </c>
      <c r="P3" s="66"/>
      <c r="Q3" s="66"/>
      <c r="R3" s="66" t="s">
        <v>4</v>
      </c>
      <c r="S3" s="66"/>
      <c r="T3" s="66"/>
      <c r="U3" s="66"/>
      <c r="V3" s="66"/>
      <c r="W3" s="66"/>
      <c r="X3" s="66" t="s">
        <v>247</v>
      </c>
      <c r="Y3" s="66"/>
      <c r="Z3" s="66" t="s">
        <v>243</v>
      </c>
      <c r="AA3" s="66"/>
      <c r="AB3" s="66" t="s">
        <v>5</v>
      </c>
      <c r="AC3" s="66"/>
      <c r="AD3" s="71" t="s">
        <v>6</v>
      </c>
      <c r="AE3" s="72"/>
      <c r="AF3" s="73"/>
      <c r="AG3" s="66" t="s">
        <v>7</v>
      </c>
      <c r="AH3" s="66" t="s">
        <v>8</v>
      </c>
      <c r="AI3" s="66" t="s">
        <v>257</v>
      </c>
      <c r="AJ3" s="66"/>
      <c r="AK3" s="66"/>
      <c r="AL3" s="66" t="s">
        <v>258</v>
      </c>
      <c r="AM3" s="66"/>
      <c r="AN3" s="66"/>
    </row>
    <row r="4" spans="1:40" ht="68.25" customHeight="1" x14ac:dyDescent="0.25">
      <c r="A4" s="70"/>
      <c r="B4" s="70"/>
      <c r="C4" s="70"/>
      <c r="D4" s="59" t="s">
        <v>9</v>
      </c>
      <c r="E4" s="59" t="s">
        <v>10</v>
      </c>
      <c r="F4" s="59" t="s">
        <v>244</v>
      </c>
      <c r="G4" s="59" t="s">
        <v>9</v>
      </c>
      <c r="H4" s="59" t="s">
        <v>10</v>
      </c>
      <c r="I4" s="59" t="s">
        <v>244</v>
      </c>
      <c r="J4" s="59" t="s">
        <v>9</v>
      </c>
      <c r="K4" s="59" t="s">
        <v>10</v>
      </c>
      <c r="L4" s="59" t="s">
        <v>244</v>
      </c>
      <c r="M4" s="59" t="s">
        <v>237</v>
      </c>
      <c r="N4" s="59" t="s">
        <v>238</v>
      </c>
      <c r="O4" s="58" t="s">
        <v>237</v>
      </c>
      <c r="P4" s="58" t="s">
        <v>238</v>
      </c>
      <c r="Q4" s="58" t="s">
        <v>9</v>
      </c>
      <c r="R4" s="57" t="s">
        <v>11</v>
      </c>
      <c r="S4" s="57" t="s">
        <v>12</v>
      </c>
      <c r="T4" s="57" t="s">
        <v>13</v>
      </c>
      <c r="U4" s="57" t="s">
        <v>14</v>
      </c>
      <c r="V4" s="57" t="s">
        <v>15</v>
      </c>
      <c r="W4" s="57" t="s">
        <v>16</v>
      </c>
      <c r="X4" s="58" t="s">
        <v>248</v>
      </c>
      <c r="Y4" s="58" t="s">
        <v>246</v>
      </c>
      <c r="Z4" s="58" t="s">
        <v>17</v>
      </c>
      <c r="AA4" s="58" t="s">
        <v>18</v>
      </c>
      <c r="AB4" s="58" t="s">
        <v>17</v>
      </c>
      <c r="AC4" s="58" t="s">
        <v>18</v>
      </c>
      <c r="AD4" s="58" t="s">
        <v>17</v>
      </c>
      <c r="AE4" s="58" t="s">
        <v>18</v>
      </c>
      <c r="AF4" s="58" t="s">
        <v>9</v>
      </c>
      <c r="AG4" s="66"/>
      <c r="AH4" s="66"/>
      <c r="AI4" s="58" t="s">
        <v>251</v>
      </c>
      <c r="AJ4" s="58" t="s">
        <v>252</v>
      </c>
      <c r="AK4" s="58" t="s">
        <v>253</v>
      </c>
      <c r="AL4" s="58" t="s">
        <v>251</v>
      </c>
      <c r="AM4" s="58" t="s">
        <v>252</v>
      </c>
      <c r="AN4" s="58" t="s">
        <v>253</v>
      </c>
    </row>
    <row r="5" spans="1:40" s="28" customFormat="1" hidden="1" x14ac:dyDescent="0.25">
      <c r="A5" s="51">
        <v>1</v>
      </c>
      <c r="B5" s="57">
        <v>2</v>
      </c>
      <c r="C5" s="57">
        <v>3</v>
      </c>
      <c r="D5" s="57">
        <v>4</v>
      </c>
      <c r="E5" s="57">
        <v>5</v>
      </c>
      <c r="F5" s="57">
        <v>6</v>
      </c>
      <c r="G5" s="57">
        <v>7</v>
      </c>
      <c r="H5" s="57">
        <v>8</v>
      </c>
      <c r="I5" s="57">
        <v>9</v>
      </c>
      <c r="J5" s="57">
        <v>10</v>
      </c>
      <c r="K5" s="57">
        <v>11</v>
      </c>
      <c r="L5" s="57">
        <v>12</v>
      </c>
      <c r="M5" s="57">
        <v>13</v>
      </c>
      <c r="N5" s="57">
        <v>14</v>
      </c>
      <c r="O5" s="57">
        <v>15</v>
      </c>
      <c r="P5" s="57">
        <v>16</v>
      </c>
      <c r="Q5" s="57">
        <v>17</v>
      </c>
      <c r="R5" s="57">
        <v>18</v>
      </c>
      <c r="S5" s="57">
        <v>19</v>
      </c>
      <c r="T5" s="57">
        <v>20</v>
      </c>
      <c r="U5" s="57">
        <v>21</v>
      </c>
      <c r="V5" s="57">
        <v>22</v>
      </c>
      <c r="W5" s="57">
        <v>23</v>
      </c>
      <c r="X5" s="57">
        <v>24</v>
      </c>
      <c r="Y5" s="57">
        <v>25</v>
      </c>
      <c r="Z5" s="57">
        <v>26</v>
      </c>
      <c r="AA5" s="57">
        <v>27</v>
      </c>
      <c r="AB5" s="57">
        <v>28</v>
      </c>
      <c r="AC5" s="57">
        <v>29</v>
      </c>
      <c r="AD5" s="57">
        <v>30</v>
      </c>
      <c r="AE5" s="57">
        <v>31</v>
      </c>
      <c r="AF5" s="57">
        <v>32</v>
      </c>
      <c r="AG5" s="57">
        <v>33</v>
      </c>
      <c r="AH5" s="57">
        <v>34</v>
      </c>
      <c r="AI5" s="57">
        <v>35</v>
      </c>
      <c r="AJ5" s="57">
        <v>36</v>
      </c>
      <c r="AK5" s="57">
        <v>37</v>
      </c>
      <c r="AL5" s="57">
        <v>38</v>
      </c>
      <c r="AM5" s="57">
        <v>39</v>
      </c>
      <c r="AN5" s="57">
        <v>40</v>
      </c>
    </row>
    <row r="6" spans="1:40" ht="25.5" customHeight="1" x14ac:dyDescent="0.2">
      <c r="A6" s="51">
        <v>1</v>
      </c>
      <c r="B6" s="55" t="s">
        <v>24</v>
      </c>
      <c r="C6" s="57" t="s">
        <v>25</v>
      </c>
      <c r="D6" s="57">
        <v>349.40999999999997</v>
      </c>
      <c r="E6" s="10">
        <v>60.988999999999997</v>
      </c>
      <c r="F6" s="11">
        <v>288.42099999999999</v>
      </c>
      <c r="G6" s="10">
        <v>306.51</v>
      </c>
      <c r="H6" s="6">
        <v>70.06</v>
      </c>
      <c r="I6" s="11">
        <v>236.45</v>
      </c>
      <c r="J6" s="9">
        <v>655.92</v>
      </c>
      <c r="K6" s="9">
        <v>131.04900000000001</v>
      </c>
      <c r="L6" s="9">
        <v>524.87099999999998</v>
      </c>
      <c r="M6" s="10">
        <v>3209</v>
      </c>
      <c r="N6" s="10">
        <v>3346.4</v>
      </c>
      <c r="O6" s="64">
        <v>925542.98899999994</v>
      </c>
      <c r="P6" s="64">
        <v>791256.28</v>
      </c>
      <c r="Q6" s="64">
        <v>1716799.2689999999</v>
      </c>
      <c r="R6" s="64">
        <v>2601.6999999999998</v>
      </c>
      <c r="S6" s="12">
        <v>2601.6999999999998</v>
      </c>
      <c r="T6" s="12">
        <v>0</v>
      </c>
      <c r="U6" s="12">
        <v>0</v>
      </c>
      <c r="V6" s="12">
        <v>0</v>
      </c>
      <c r="W6" s="13">
        <v>271.39999999999998</v>
      </c>
      <c r="X6" s="64">
        <v>0</v>
      </c>
      <c r="Y6" s="8">
        <v>0</v>
      </c>
      <c r="Z6" s="64">
        <v>1716799.2689999999</v>
      </c>
      <c r="AA6" s="64">
        <v>0</v>
      </c>
      <c r="AB6" s="58">
        <v>1738822.82</v>
      </c>
      <c r="AC6" s="58">
        <v>0</v>
      </c>
      <c r="AD6" s="64">
        <v>-22023.55100000021</v>
      </c>
      <c r="AE6" s="64">
        <v>0</v>
      </c>
      <c r="AF6" s="64">
        <f>AD6+AE6</f>
        <v>-22023.55100000021</v>
      </c>
      <c r="AG6" s="14">
        <v>-8.4650616904332594</v>
      </c>
      <c r="AH6" s="14">
        <v>0</v>
      </c>
      <c r="AI6" s="14">
        <f>AG6*30</f>
        <v>-253.95185071299778</v>
      </c>
      <c r="AJ6" s="14">
        <f>AG6*50</f>
        <v>-423.25308452166297</v>
      </c>
      <c r="AK6" s="14">
        <f>AG6*70</f>
        <v>-592.55431833032821</v>
      </c>
      <c r="AL6" s="14">
        <f>AH6*30</f>
        <v>0</v>
      </c>
      <c r="AM6" s="14">
        <f>AH6*50</f>
        <v>0</v>
      </c>
      <c r="AN6" s="14">
        <f>AH6*70</f>
        <v>0</v>
      </c>
    </row>
    <row r="7" spans="1:40" ht="25.5" customHeight="1" x14ac:dyDescent="0.2">
      <c r="A7" s="52">
        <v>2</v>
      </c>
      <c r="B7" s="37" t="s">
        <v>26</v>
      </c>
      <c r="C7" s="60" t="s">
        <v>25</v>
      </c>
      <c r="D7" s="60">
        <v>449.03000000000003</v>
      </c>
      <c r="E7" s="30">
        <v>98.373999999999995</v>
      </c>
      <c r="F7" s="31">
        <v>350.65600000000006</v>
      </c>
      <c r="G7" s="30">
        <v>399.17999999999995</v>
      </c>
      <c r="H7" s="32">
        <v>108.026</v>
      </c>
      <c r="I7" s="31">
        <v>291.15399999999994</v>
      </c>
      <c r="J7" s="33">
        <v>848.21</v>
      </c>
      <c r="K7" s="33">
        <v>206.39999999999998</v>
      </c>
      <c r="L7" s="33">
        <v>641.80999999999995</v>
      </c>
      <c r="M7" s="30">
        <v>3209</v>
      </c>
      <c r="N7" s="30">
        <v>3346.4</v>
      </c>
      <c r="O7" s="63">
        <v>1125255.1040000003</v>
      </c>
      <c r="P7" s="63">
        <v>974317.74559999979</v>
      </c>
      <c r="Q7" s="63">
        <v>2099572.8496000003</v>
      </c>
      <c r="R7" s="63">
        <v>4580.8999999999996</v>
      </c>
      <c r="S7" s="53">
        <v>3895.1</v>
      </c>
      <c r="T7" s="53">
        <v>0</v>
      </c>
      <c r="U7" s="54">
        <v>685.8</v>
      </c>
      <c r="V7" s="53">
        <v>0</v>
      </c>
      <c r="W7" s="34">
        <v>416.9</v>
      </c>
      <c r="X7" s="63">
        <v>0</v>
      </c>
      <c r="Y7" s="35">
        <v>0</v>
      </c>
      <c r="Z7" s="63">
        <v>2069182.8453723255</v>
      </c>
      <c r="AA7" s="63">
        <v>30390.004227675072</v>
      </c>
      <c r="AB7" s="61">
        <v>2095184.18</v>
      </c>
      <c r="AC7" s="61">
        <v>30771.8</v>
      </c>
      <c r="AD7" s="63">
        <v>-26001.334627674427</v>
      </c>
      <c r="AE7" s="63">
        <v>-381.79577232492738</v>
      </c>
      <c r="AF7" s="64">
        <f t="shared" ref="AF7:AF70" si="0">AD7+AE7</f>
        <v>-26383.130399999354</v>
      </c>
      <c r="AG7" s="36">
        <v>-6.6753959147838122</v>
      </c>
      <c r="AH7" s="36">
        <v>-0.55671591181820856</v>
      </c>
      <c r="AI7" s="36">
        <f t="shared" ref="AI7:AI70" si="1">AG7*30</f>
        <v>-200.26187744351438</v>
      </c>
      <c r="AJ7" s="36">
        <f t="shared" ref="AJ7:AJ70" si="2">AG7*50</f>
        <v>-333.76979573919061</v>
      </c>
      <c r="AK7" s="36">
        <f t="shared" ref="AK7:AK70" si="3">AG7*70</f>
        <v>-467.27771403486685</v>
      </c>
      <c r="AL7" s="14">
        <f t="shared" ref="AL7:AL70" si="4">AH7*30</f>
        <v>-16.701477354546256</v>
      </c>
      <c r="AM7" s="14">
        <f t="shared" ref="AM7:AM70" si="5">AH7*50</f>
        <v>-27.835795590910429</v>
      </c>
      <c r="AN7" s="14">
        <f t="shared" ref="AN7:AN70" si="6">AH7*70</f>
        <v>-38.970113827274602</v>
      </c>
    </row>
    <row r="8" spans="1:40" ht="25.5" customHeight="1" x14ac:dyDescent="0.2">
      <c r="A8" s="5">
        <v>3</v>
      </c>
      <c r="B8" s="38" t="s">
        <v>27</v>
      </c>
      <c r="C8" s="57" t="s">
        <v>25</v>
      </c>
      <c r="D8" s="57">
        <v>372.92</v>
      </c>
      <c r="E8" s="10">
        <v>73.272999999999996</v>
      </c>
      <c r="F8" s="11">
        <v>299.64700000000005</v>
      </c>
      <c r="G8" s="10">
        <v>346.69</v>
      </c>
      <c r="H8" s="6">
        <v>69.531000000000006</v>
      </c>
      <c r="I8" s="11">
        <v>277.15899999999999</v>
      </c>
      <c r="J8" s="9">
        <v>719.61</v>
      </c>
      <c r="K8" s="9">
        <v>142.804</v>
      </c>
      <c r="L8" s="9">
        <v>576.80600000000004</v>
      </c>
      <c r="M8" s="10">
        <v>3209</v>
      </c>
      <c r="N8" s="10">
        <v>3346.4</v>
      </c>
      <c r="O8" s="64">
        <v>961567.22300000011</v>
      </c>
      <c r="P8" s="64">
        <v>927484.87760000001</v>
      </c>
      <c r="Q8" s="64">
        <v>1889052.1006</v>
      </c>
      <c r="R8" s="64">
        <v>3677.7000000000003</v>
      </c>
      <c r="S8" s="15">
        <v>2500.1</v>
      </c>
      <c r="T8" s="15">
        <v>1135.2</v>
      </c>
      <c r="U8" s="16">
        <v>42.4</v>
      </c>
      <c r="V8" s="15">
        <v>0</v>
      </c>
      <c r="W8" s="13">
        <v>244.6</v>
      </c>
      <c r="X8" s="64">
        <v>589468.08214860479</v>
      </c>
      <c r="Y8" s="8">
        <v>0</v>
      </c>
      <c r="Z8" s="64">
        <v>1298211.0220046926</v>
      </c>
      <c r="AA8" s="64">
        <v>1372.9964467027248</v>
      </c>
      <c r="AB8" s="58">
        <v>1501050.29</v>
      </c>
      <c r="AC8" s="58">
        <v>1587.54</v>
      </c>
      <c r="AD8" s="64">
        <v>-202839.26799530745</v>
      </c>
      <c r="AE8" s="64">
        <v>-214.54355329727514</v>
      </c>
      <c r="AF8" s="64">
        <f t="shared" si="0"/>
        <v>-203053.81154860472</v>
      </c>
      <c r="AG8" s="14">
        <v>-81.132461899646998</v>
      </c>
      <c r="AH8" s="14">
        <v>-5.0599894645583765</v>
      </c>
      <c r="AI8" s="14">
        <f t="shared" si="1"/>
        <v>-2433.9738569894098</v>
      </c>
      <c r="AJ8" s="14">
        <f t="shared" si="2"/>
        <v>-4056.6230949823498</v>
      </c>
      <c r="AK8" s="14">
        <f t="shared" si="3"/>
        <v>-5679.2723329752898</v>
      </c>
      <c r="AL8" s="14">
        <f t="shared" si="4"/>
        <v>-151.79968393675131</v>
      </c>
      <c r="AM8" s="14">
        <f t="shared" si="5"/>
        <v>-252.99947322791883</v>
      </c>
      <c r="AN8" s="14">
        <f t="shared" si="6"/>
        <v>-354.19926251908635</v>
      </c>
    </row>
    <row r="9" spans="1:40" ht="25.5" customHeight="1" x14ac:dyDescent="0.2">
      <c r="A9" s="5">
        <v>4</v>
      </c>
      <c r="B9" s="38" t="s">
        <v>28</v>
      </c>
      <c r="C9" s="57" t="s">
        <v>25</v>
      </c>
      <c r="D9" s="57">
        <v>554.76999999999987</v>
      </c>
      <c r="E9" s="10">
        <v>115.78400000000001</v>
      </c>
      <c r="F9" s="11">
        <v>438.98599999999988</v>
      </c>
      <c r="G9" s="10">
        <v>456.68</v>
      </c>
      <c r="H9" s="6">
        <v>116.88500000000001</v>
      </c>
      <c r="I9" s="11">
        <v>339.79500000000002</v>
      </c>
      <c r="J9" s="9">
        <v>1011.4499999999998</v>
      </c>
      <c r="K9" s="9">
        <v>232.66900000000001</v>
      </c>
      <c r="L9" s="9">
        <v>778.78099999999995</v>
      </c>
      <c r="M9" s="10">
        <v>3209</v>
      </c>
      <c r="N9" s="10">
        <v>3346.4</v>
      </c>
      <c r="O9" s="64">
        <v>1408706.0739999996</v>
      </c>
      <c r="P9" s="64">
        <v>1137089.9880000001</v>
      </c>
      <c r="Q9" s="64">
        <v>2545796.0619999999</v>
      </c>
      <c r="R9" s="64">
        <v>4109.3999999999996</v>
      </c>
      <c r="S9" s="17">
        <v>3698.7</v>
      </c>
      <c r="T9" s="12">
        <v>0</v>
      </c>
      <c r="U9" s="12">
        <v>0</v>
      </c>
      <c r="V9" s="16">
        <v>410.7</v>
      </c>
      <c r="W9" s="13">
        <v>173</v>
      </c>
      <c r="X9" s="18">
        <v>0</v>
      </c>
      <c r="Y9" s="62">
        <v>11368.791487620556</v>
      </c>
      <c r="Z9" s="64">
        <v>2534427.2705123792</v>
      </c>
      <c r="AA9" s="18">
        <v>0</v>
      </c>
      <c r="AB9" s="58">
        <v>2618580.2799999998</v>
      </c>
      <c r="AC9" s="58">
        <v>0</v>
      </c>
      <c r="AD9" s="18">
        <v>-84153.009487620555</v>
      </c>
      <c r="AE9" s="18">
        <v>0</v>
      </c>
      <c r="AF9" s="64">
        <f t="shared" si="0"/>
        <v>-84153.009487620555</v>
      </c>
      <c r="AG9" s="14">
        <v>-22.752050581993824</v>
      </c>
      <c r="AH9" s="14">
        <v>0</v>
      </c>
      <c r="AI9" s="14">
        <f t="shared" si="1"/>
        <v>-682.5615174598147</v>
      </c>
      <c r="AJ9" s="14">
        <f t="shared" si="2"/>
        <v>-1137.6025290996913</v>
      </c>
      <c r="AK9" s="14">
        <f t="shared" si="3"/>
        <v>-1592.6435407395677</v>
      </c>
      <c r="AL9" s="14">
        <f t="shared" si="4"/>
        <v>0</v>
      </c>
      <c r="AM9" s="14">
        <f t="shared" si="5"/>
        <v>0</v>
      </c>
      <c r="AN9" s="14">
        <f t="shared" si="6"/>
        <v>0</v>
      </c>
    </row>
    <row r="10" spans="1:40" ht="25.5" customHeight="1" x14ac:dyDescent="0.2">
      <c r="A10" s="5">
        <v>5</v>
      </c>
      <c r="B10" s="38" t="s">
        <v>29</v>
      </c>
      <c r="C10" s="57" t="s">
        <v>25</v>
      </c>
      <c r="D10" s="57">
        <v>642.27</v>
      </c>
      <c r="E10" s="10">
        <v>151.255</v>
      </c>
      <c r="F10" s="11">
        <v>491.01499999999999</v>
      </c>
      <c r="G10" s="10">
        <v>524.77</v>
      </c>
      <c r="H10" s="6">
        <v>140.56200000000001</v>
      </c>
      <c r="I10" s="11">
        <v>384.20799999999997</v>
      </c>
      <c r="J10" s="9">
        <v>1167.04</v>
      </c>
      <c r="K10" s="9">
        <v>291.81700000000001</v>
      </c>
      <c r="L10" s="9">
        <v>875.22299999999996</v>
      </c>
      <c r="M10" s="10">
        <v>3209</v>
      </c>
      <c r="N10" s="10">
        <v>3346.4</v>
      </c>
      <c r="O10" s="64">
        <v>1575667.135</v>
      </c>
      <c r="P10" s="64">
        <v>1285713.6512</v>
      </c>
      <c r="Q10" s="64">
        <v>2861380.7862</v>
      </c>
      <c r="R10" s="64">
        <v>4752.6000000000004</v>
      </c>
      <c r="S10" s="19">
        <v>4579.5</v>
      </c>
      <c r="T10" s="15">
        <v>0</v>
      </c>
      <c r="U10" s="16">
        <v>173.1</v>
      </c>
      <c r="V10" s="15">
        <v>0</v>
      </c>
      <c r="W10" s="13">
        <v>397.5</v>
      </c>
      <c r="X10" s="64">
        <v>0</v>
      </c>
      <c r="Y10" s="8">
        <v>0</v>
      </c>
      <c r="Z10" s="64">
        <v>2853057.190962363</v>
      </c>
      <c r="AA10" s="64">
        <v>8323.5952376369696</v>
      </c>
      <c r="AB10" s="58">
        <v>3051551.41</v>
      </c>
      <c r="AC10" s="58">
        <v>8902.68</v>
      </c>
      <c r="AD10" s="64">
        <v>-198494.21903763711</v>
      </c>
      <c r="AE10" s="64">
        <v>-579.08476236304705</v>
      </c>
      <c r="AF10" s="64">
        <f t="shared" si="0"/>
        <v>-199073.30380000017</v>
      </c>
      <c r="AG10" s="14">
        <v>-43.344081021429659</v>
      </c>
      <c r="AH10" s="14">
        <v>-3.3453770211614504</v>
      </c>
      <c r="AI10" s="14">
        <f t="shared" si="1"/>
        <v>-1300.3224306428897</v>
      </c>
      <c r="AJ10" s="14">
        <f t="shared" si="2"/>
        <v>-2167.2040510714828</v>
      </c>
      <c r="AK10" s="14">
        <f t="shared" si="3"/>
        <v>-3034.0856715000759</v>
      </c>
      <c r="AL10" s="14">
        <f t="shared" si="4"/>
        <v>-100.36131063484351</v>
      </c>
      <c r="AM10" s="14">
        <f t="shared" si="5"/>
        <v>-167.26885105807253</v>
      </c>
      <c r="AN10" s="14">
        <f t="shared" si="6"/>
        <v>-234.17639148130152</v>
      </c>
    </row>
    <row r="11" spans="1:40" ht="25.5" customHeight="1" x14ac:dyDescent="0.2">
      <c r="A11" s="5">
        <v>6</v>
      </c>
      <c r="B11" s="38" t="s">
        <v>30</v>
      </c>
      <c r="C11" s="57" t="s">
        <v>25</v>
      </c>
      <c r="D11" s="57">
        <v>255.33</v>
      </c>
      <c r="E11" s="10">
        <v>54.616</v>
      </c>
      <c r="F11" s="11">
        <v>200.714</v>
      </c>
      <c r="G11" s="10">
        <v>225.55398529763329</v>
      </c>
      <c r="H11" s="6">
        <v>57.52</v>
      </c>
      <c r="I11" s="11">
        <v>168.03398529763328</v>
      </c>
      <c r="J11" s="9">
        <v>480.88398529763333</v>
      </c>
      <c r="K11" s="9">
        <v>112.136</v>
      </c>
      <c r="L11" s="9">
        <v>368.74798529763331</v>
      </c>
      <c r="M11" s="10">
        <v>3209</v>
      </c>
      <c r="N11" s="10">
        <v>3346.4</v>
      </c>
      <c r="O11" s="64">
        <v>644091.22600000002</v>
      </c>
      <c r="P11" s="64">
        <v>562308.92839999998</v>
      </c>
      <c r="Q11" s="64">
        <v>1206400.1543999999</v>
      </c>
      <c r="R11" s="64">
        <v>2657.9</v>
      </c>
      <c r="S11" s="12">
        <v>2657.9</v>
      </c>
      <c r="T11" s="12">
        <v>0</v>
      </c>
      <c r="U11" s="12">
        <v>0</v>
      </c>
      <c r="V11" s="12">
        <v>0</v>
      </c>
      <c r="W11" s="13">
        <v>278.89999999999998</v>
      </c>
      <c r="X11" s="64">
        <v>0</v>
      </c>
      <c r="Y11" s="8">
        <v>0</v>
      </c>
      <c r="Z11" s="64">
        <v>1206400.1543999999</v>
      </c>
      <c r="AA11" s="64">
        <v>0</v>
      </c>
      <c r="AB11" s="58">
        <v>1333250.43</v>
      </c>
      <c r="AC11" s="58">
        <v>0</v>
      </c>
      <c r="AD11" s="64">
        <v>-126850.27560000005</v>
      </c>
      <c r="AE11" s="64">
        <v>0</v>
      </c>
      <c r="AF11" s="64">
        <f t="shared" si="0"/>
        <v>-126850.27560000005</v>
      </c>
      <c r="AG11" s="14">
        <v>-47.725751758907428</v>
      </c>
      <c r="AH11" s="14">
        <v>0</v>
      </c>
      <c r="AI11" s="14">
        <f t="shared" si="1"/>
        <v>-1431.7725527672228</v>
      </c>
      <c r="AJ11" s="14">
        <f t="shared" si="2"/>
        <v>-2386.2875879453713</v>
      </c>
      <c r="AK11" s="14">
        <f t="shared" si="3"/>
        <v>-3340.8026231235199</v>
      </c>
      <c r="AL11" s="14">
        <f t="shared" si="4"/>
        <v>0</v>
      </c>
      <c r="AM11" s="14">
        <f t="shared" si="5"/>
        <v>0</v>
      </c>
      <c r="AN11" s="14">
        <f t="shared" si="6"/>
        <v>0</v>
      </c>
    </row>
    <row r="12" spans="1:40" ht="25.5" customHeight="1" x14ac:dyDescent="0.2">
      <c r="A12" s="5">
        <v>7</v>
      </c>
      <c r="B12" s="38" t="s">
        <v>31</v>
      </c>
      <c r="C12" s="57" t="s">
        <v>25</v>
      </c>
      <c r="D12" s="57">
        <v>888.17</v>
      </c>
      <c r="E12" s="10">
        <v>188.80199999999999</v>
      </c>
      <c r="F12" s="11">
        <v>699.36799999999994</v>
      </c>
      <c r="G12" s="10">
        <v>779.19</v>
      </c>
      <c r="H12" s="6">
        <v>181.61699999999999</v>
      </c>
      <c r="I12" s="11">
        <v>597.57300000000009</v>
      </c>
      <c r="J12" s="9">
        <v>1667.3600000000001</v>
      </c>
      <c r="K12" s="9">
        <v>370.41899999999998</v>
      </c>
      <c r="L12" s="9">
        <v>1296.941</v>
      </c>
      <c r="M12" s="10">
        <v>3209</v>
      </c>
      <c r="N12" s="10">
        <v>3346.4</v>
      </c>
      <c r="O12" s="64">
        <v>2244271.912</v>
      </c>
      <c r="P12" s="64">
        <v>1999718.2872000004</v>
      </c>
      <c r="Q12" s="64">
        <v>4243990.1992000006</v>
      </c>
      <c r="R12" s="64">
        <v>7936.0999999999995</v>
      </c>
      <c r="S12" s="20">
        <v>7649.4</v>
      </c>
      <c r="T12" s="15">
        <v>0</v>
      </c>
      <c r="U12" s="16">
        <v>286.7</v>
      </c>
      <c r="V12" s="15">
        <v>0</v>
      </c>
      <c r="W12" s="13">
        <v>974.5</v>
      </c>
      <c r="X12" s="64">
        <v>0</v>
      </c>
      <c r="Y12" s="8">
        <v>0</v>
      </c>
      <c r="Z12" s="64">
        <v>4226665.2063043695</v>
      </c>
      <c r="AA12" s="64">
        <v>17324.992895631396</v>
      </c>
      <c r="AB12" s="58">
        <v>4620789.24</v>
      </c>
      <c r="AC12" s="58">
        <v>18940.38</v>
      </c>
      <c r="AD12" s="64">
        <v>-394124.03369563073</v>
      </c>
      <c r="AE12" s="64">
        <v>-1615.3871043686049</v>
      </c>
      <c r="AF12" s="64">
        <f t="shared" si="0"/>
        <v>-395739.42079999932</v>
      </c>
      <c r="AG12" s="14">
        <v>-51.523522589435871</v>
      </c>
      <c r="AH12" s="14">
        <v>-5.6344161296428492</v>
      </c>
      <c r="AI12" s="14">
        <f t="shared" si="1"/>
        <v>-1545.7056776830761</v>
      </c>
      <c r="AJ12" s="14">
        <f t="shared" si="2"/>
        <v>-2576.1761294717935</v>
      </c>
      <c r="AK12" s="14">
        <f t="shared" si="3"/>
        <v>-3606.6465812605111</v>
      </c>
      <c r="AL12" s="14">
        <f t="shared" si="4"/>
        <v>-169.03248388928549</v>
      </c>
      <c r="AM12" s="14">
        <f t="shared" si="5"/>
        <v>-281.72080648214245</v>
      </c>
      <c r="AN12" s="14">
        <f t="shared" si="6"/>
        <v>-394.40912907499944</v>
      </c>
    </row>
    <row r="13" spans="1:40" ht="25.5" customHeight="1" x14ac:dyDescent="0.2">
      <c r="A13" s="5">
        <v>8</v>
      </c>
      <c r="B13" s="38" t="s">
        <v>32</v>
      </c>
      <c r="C13" s="57" t="s">
        <v>25</v>
      </c>
      <c r="D13" s="57">
        <v>457.6</v>
      </c>
      <c r="E13" s="10">
        <v>104.504</v>
      </c>
      <c r="F13" s="11">
        <v>353.096</v>
      </c>
      <c r="G13" s="10">
        <v>312.8</v>
      </c>
      <c r="H13" s="6">
        <v>71.566999999999993</v>
      </c>
      <c r="I13" s="11">
        <v>241.233</v>
      </c>
      <c r="J13" s="9">
        <v>770.40000000000009</v>
      </c>
      <c r="K13" s="9">
        <v>176.071</v>
      </c>
      <c r="L13" s="9">
        <v>594.32899999999995</v>
      </c>
      <c r="M13" s="10">
        <v>3209</v>
      </c>
      <c r="N13" s="10">
        <v>3346.4</v>
      </c>
      <c r="O13" s="64">
        <v>1133085.064</v>
      </c>
      <c r="P13" s="64">
        <v>807262.11120000004</v>
      </c>
      <c r="Q13" s="64">
        <v>1940347.1751999999</v>
      </c>
      <c r="R13" s="64">
        <v>5239.1000000000004</v>
      </c>
      <c r="S13" s="65">
        <v>4128.3</v>
      </c>
      <c r="T13" s="20">
        <v>559.6</v>
      </c>
      <c r="U13" s="16">
        <v>551.20000000000005</v>
      </c>
      <c r="V13" s="20">
        <v>0</v>
      </c>
      <c r="W13" s="13">
        <v>563.5</v>
      </c>
      <c r="X13" s="64">
        <v>229006.59758092306</v>
      </c>
      <c r="Y13" s="8">
        <v>0</v>
      </c>
      <c r="Z13" s="64">
        <v>1689435.1979866419</v>
      </c>
      <c r="AA13" s="64">
        <v>21905.379632435048</v>
      </c>
      <c r="AB13" s="58">
        <v>1049178.4099999999</v>
      </c>
      <c r="AC13" s="58">
        <v>13613.1</v>
      </c>
      <c r="AD13" s="64">
        <v>640256.78798664198</v>
      </c>
      <c r="AE13" s="64">
        <v>8292.2796324350475</v>
      </c>
      <c r="AF13" s="64">
        <f t="shared" si="0"/>
        <v>648549.06761907705</v>
      </c>
      <c r="AG13" s="14">
        <v>155.08969502861757</v>
      </c>
      <c r="AH13" s="14">
        <v>15.044048680034555</v>
      </c>
      <c r="AI13" s="14">
        <f t="shared" si="1"/>
        <v>4652.6908508585275</v>
      </c>
      <c r="AJ13" s="14">
        <f t="shared" si="2"/>
        <v>7754.4847514308785</v>
      </c>
      <c r="AK13" s="14">
        <f t="shared" si="3"/>
        <v>10856.27865200323</v>
      </c>
      <c r="AL13" s="14">
        <f t="shared" si="4"/>
        <v>451.32146040103663</v>
      </c>
      <c r="AM13" s="14">
        <f t="shared" si="5"/>
        <v>752.20243400172774</v>
      </c>
      <c r="AN13" s="14">
        <f t="shared" si="6"/>
        <v>1053.0834076024189</v>
      </c>
    </row>
    <row r="14" spans="1:40" ht="25.5" customHeight="1" x14ac:dyDescent="0.2">
      <c r="A14" s="5">
        <v>9</v>
      </c>
      <c r="B14" s="38" t="s">
        <v>33</v>
      </c>
      <c r="C14" s="57" t="s">
        <v>25</v>
      </c>
      <c r="D14" s="10">
        <v>500.15999688376445</v>
      </c>
      <c r="E14" s="10">
        <v>88.167000000000002</v>
      </c>
      <c r="F14" s="11">
        <v>411.99299688376448</v>
      </c>
      <c r="G14" s="10">
        <v>413.03999999999996</v>
      </c>
      <c r="H14" s="6">
        <v>81.212000000000003</v>
      </c>
      <c r="I14" s="11">
        <v>331.82799999999997</v>
      </c>
      <c r="J14" s="9">
        <v>913.19999688376447</v>
      </c>
      <c r="K14" s="9">
        <v>169.37900000000002</v>
      </c>
      <c r="L14" s="9">
        <v>743.82099688376434</v>
      </c>
      <c r="M14" s="10">
        <v>3209</v>
      </c>
      <c r="N14" s="10">
        <v>3346.4</v>
      </c>
      <c r="O14" s="64">
        <v>1322085.5270000002</v>
      </c>
      <c r="P14" s="64">
        <v>1110429.2191999999</v>
      </c>
      <c r="Q14" s="64">
        <v>2432514.7461999999</v>
      </c>
      <c r="R14" s="64">
        <v>4428.5999999999995</v>
      </c>
      <c r="S14" s="19">
        <v>4097.7</v>
      </c>
      <c r="T14" s="20">
        <v>0</v>
      </c>
      <c r="U14" s="16">
        <v>330.9</v>
      </c>
      <c r="V14" s="20">
        <v>0</v>
      </c>
      <c r="W14" s="13">
        <v>545.1</v>
      </c>
      <c r="X14" s="64">
        <v>0</v>
      </c>
      <c r="Y14" s="8">
        <v>0</v>
      </c>
      <c r="Z14" s="64">
        <v>2411175.3562629186</v>
      </c>
      <c r="AA14" s="64">
        <v>21339.389937081309</v>
      </c>
      <c r="AB14" s="58">
        <v>2826582.58</v>
      </c>
      <c r="AC14" s="58">
        <v>25015.85</v>
      </c>
      <c r="AD14" s="64">
        <v>-415407.22373708151</v>
      </c>
      <c r="AE14" s="64">
        <v>-3676.4600629186898</v>
      </c>
      <c r="AF14" s="64">
        <f t="shared" si="0"/>
        <v>-419083.68380000023</v>
      </c>
      <c r="AG14" s="14">
        <v>-101.37570435538998</v>
      </c>
      <c r="AH14" s="14">
        <v>-11.110486741972469</v>
      </c>
      <c r="AI14" s="14">
        <f t="shared" si="1"/>
        <v>-3041.2711306616993</v>
      </c>
      <c r="AJ14" s="14">
        <f t="shared" si="2"/>
        <v>-5068.7852177694995</v>
      </c>
      <c r="AK14" s="14">
        <f t="shared" si="3"/>
        <v>-7096.2993048772987</v>
      </c>
      <c r="AL14" s="14">
        <f t="shared" si="4"/>
        <v>-333.31460225917408</v>
      </c>
      <c r="AM14" s="14">
        <f t="shared" si="5"/>
        <v>-555.5243370986235</v>
      </c>
      <c r="AN14" s="14">
        <f t="shared" si="6"/>
        <v>-777.73407193807282</v>
      </c>
    </row>
    <row r="15" spans="1:40" ht="25.5" customHeight="1" x14ac:dyDescent="0.2">
      <c r="A15" s="5">
        <v>10</v>
      </c>
      <c r="B15" s="38" t="s">
        <v>34</v>
      </c>
      <c r="C15" s="57" t="s">
        <v>25</v>
      </c>
      <c r="D15" s="57">
        <v>373.16999999999996</v>
      </c>
      <c r="E15" s="10">
        <v>56.468000000000004</v>
      </c>
      <c r="F15" s="11">
        <v>316.70199999999994</v>
      </c>
      <c r="G15" s="10">
        <v>332.53</v>
      </c>
      <c r="H15" s="6">
        <v>57.634999999999998</v>
      </c>
      <c r="I15" s="11">
        <v>274.89499999999998</v>
      </c>
      <c r="J15" s="9">
        <v>705.69999999999993</v>
      </c>
      <c r="K15" s="9">
        <v>114.10300000000001</v>
      </c>
      <c r="L15" s="9">
        <v>591.59699999999998</v>
      </c>
      <c r="M15" s="10">
        <v>3209</v>
      </c>
      <c r="N15" s="10">
        <v>3346.4</v>
      </c>
      <c r="O15" s="64">
        <v>1016296.7179999998</v>
      </c>
      <c r="P15" s="64">
        <v>919908.62799999991</v>
      </c>
      <c r="Q15" s="64">
        <v>1936205.3459999997</v>
      </c>
      <c r="R15" s="64">
        <v>3035.3</v>
      </c>
      <c r="S15" s="15">
        <v>2564</v>
      </c>
      <c r="T15" s="15">
        <v>0</v>
      </c>
      <c r="U15" s="16">
        <v>471.3</v>
      </c>
      <c r="V15" s="15">
        <v>0</v>
      </c>
      <c r="W15" s="13">
        <v>389.8</v>
      </c>
      <c r="X15" s="64">
        <v>0</v>
      </c>
      <c r="Y15" s="8">
        <v>0</v>
      </c>
      <c r="Z15" s="64">
        <v>1896531.1639883814</v>
      </c>
      <c r="AA15" s="64">
        <v>39674.182011618148</v>
      </c>
      <c r="AB15" s="58">
        <v>1711967.58</v>
      </c>
      <c r="AC15" s="58">
        <v>35831.040000000001</v>
      </c>
      <c r="AD15" s="64">
        <v>184563.58398838132</v>
      </c>
      <c r="AE15" s="64">
        <v>3843.1420116181835</v>
      </c>
      <c r="AF15" s="64">
        <f t="shared" si="0"/>
        <v>188406.7259999995</v>
      </c>
      <c r="AG15" s="14">
        <v>71.982677062551218</v>
      </c>
      <c r="AH15" s="14">
        <v>8.1543433304014084</v>
      </c>
      <c r="AI15" s="14">
        <f t="shared" si="1"/>
        <v>2159.4803118765367</v>
      </c>
      <c r="AJ15" s="14">
        <f t="shared" si="2"/>
        <v>3599.133853127561</v>
      </c>
      <c r="AK15" s="14">
        <f t="shared" si="3"/>
        <v>5038.7873943785853</v>
      </c>
      <c r="AL15" s="14">
        <f t="shared" si="4"/>
        <v>244.63029991204226</v>
      </c>
      <c r="AM15" s="14">
        <f t="shared" si="5"/>
        <v>407.71716652007041</v>
      </c>
      <c r="AN15" s="14">
        <f t="shared" si="6"/>
        <v>570.80403312809858</v>
      </c>
    </row>
    <row r="16" spans="1:40" ht="25.5" customHeight="1" x14ac:dyDescent="0.2">
      <c r="A16" s="5">
        <v>11</v>
      </c>
      <c r="B16" s="38" t="s">
        <v>35</v>
      </c>
      <c r="C16" s="57" t="s">
        <v>25</v>
      </c>
      <c r="D16" s="57">
        <v>409.1</v>
      </c>
      <c r="E16" s="10">
        <v>88.923000000000002</v>
      </c>
      <c r="F16" s="11">
        <v>320.17700000000002</v>
      </c>
      <c r="G16" s="10">
        <v>396.83000000000004</v>
      </c>
      <c r="H16" s="6">
        <v>81.498999999999995</v>
      </c>
      <c r="I16" s="11">
        <v>315.33100000000002</v>
      </c>
      <c r="J16" s="9">
        <v>805.93000000000006</v>
      </c>
      <c r="K16" s="9">
        <v>170.422</v>
      </c>
      <c r="L16" s="9">
        <v>635.50800000000004</v>
      </c>
      <c r="M16" s="10">
        <v>3209</v>
      </c>
      <c r="N16" s="10">
        <v>3346.4</v>
      </c>
      <c r="O16" s="64">
        <v>1027447.993</v>
      </c>
      <c r="P16" s="64">
        <v>1055223.6584000001</v>
      </c>
      <c r="Q16" s="64">
        <v>2082671.6514000001</v>
      </c>
      <c r="R16" s="64">
        <v>3334.3</v>
      </c>
      <c r="S16" s="19">
        <v>3083.3</v>
      </c>
      <c r="T16" s="15">
        <v>0</v>
      </c>
      <c r="U16" s="25">
        <v>251</v>
      </c>
      <c r="V16" s="15">
        <v>0</v>
      </c>
      <c r="W16" s="13">
        <v>377</v>
      </c>
      <c r="X16" s="64">
        <v>0</v>
      </c>
      <c r="Y16" s="8">
        <v>0</v>
      </c>
      <c r="Z16" s="64">
        <v>2065590.4878068152</v>
      </c>
      <c r="AA16" s="64">
        <v>17081.163593184901</v>
      </c>
      <c r="AB16" s="58">
        <v>1966679.37</v>
      </c>
      <c r="AC16" s="58">
        <v>16263.29</v>
      </c>
      <c r="AD16" s="64">
        <v>98911.117806815077</v>
      </c>
      <c r="AE16" s="64">
        <v>817.87359318490053</v>
      </c>
      <c r="AF16" s="64">
        <f t="shared" si="0"/>
        <v>99728.99139999997</v>
      </c>
      <c r="AG16" s="14">
        <v>32.079628257650917</v>
      </c>
      <c r="AH16" s="14">
        <v>3.2584605306171337</v>
      </c>
      <c r="AI16" s="14">
        <f t="shared" si="1"/>
        <v>962.38884772952747</v>
      </c>
      <c r="AJ16" s="14">
        <f t="shared" si="2"/>
        <v>1603.9814128825458</v>
      </c>
      <c r="AK16" s="14">
        <f t="shared" si="3"/>
        <v>2245.5739780355643</v>
      </c>
      <c r="AL16" s="14">
        <f t="shared" si="4"/>
        <v>97.753815918514007</v>
      </c>
      <c r="AM16" s="14">
        <f t="shared" si="5"/>
        <v>162.92302653085667</v>
      </c>
      <c r="AN16" s="14">
        <f t="shared" si="6"/>
        <v>228.09223714319936</v>
      </c>
    </row>
    <row r="17" spans="1:40" ht="25.5" customHeight="1" x14ac:dyDescent="0.2">
      <c r="A17" s="5">
        <v>12</v>
      </c>
      <c r="B17" s="38" t="s">
        <v>36</v>
      </c>
      <c r="C17" s="57" t="s">
        <v>25</v>
      </c>
      <c r="D17" s="57">
        <v>662.04</v>
      </c>
      <c r="E17" s="10">
        <v>149.50200000000001</v>
      </c>
      <c r="F17" s="11">
        <v>512.53800000000001</v>
      </c>
      <c r="G17" s="10">
        <v>626.25</v>
      </c>
      <c r="H17" s="6">
        <v>140.49799999999999</v>
      </c>
      <c r="I17" s="11">
        <v>485.75200000000001</v>
      </c>
      <c r="J17" s="9">
        <v>1288.29</v>
      </c>
      <c r="K17" s="9">
        <v>290</v>
      </c>
      <c r="L17" s="9">
        <v>998.29000000000008</v>
      </c>
      <c r="M17" s="10">
        <v>3209</v>
      </c>
      <c r="N17" s="10">
        <v>3346.4</v>
      </c>
      <c r="O17" s="64">
        <v>1644734.442</v>
      </c>
      <c r="P17" s="64">
        <v>1625520.4928000001</v>
      </c>
      <c r="Q17" s="64">
        <v>3270254.9347999999</v>
      </c>
      <c r="R17" s="64">
        <v>6327.4</v>
      </c>
      <c r="S17" s="19">
        <v>5810.7</v>
      </c>
      <c r="T17" s="20">
        <v>0</v>
      </c>
      <c r="U17" s="16">
        <v>516.70000000000005</v>
      </c>
      <c r="V17" s="20">
        <v>0</v>
      </c>
      <c r="W17" s="13">
        <v>697.1</v>
      </c>
      <c r="X17" s="64">
        <v>0</v>
      </c>
      <c r="Y17" s="8">
        <v>0</v>
      </c>
      <c r="Z17" s="64">
        <v>3241649.0314997253</v>
      </c>
      <c r="AA17" s="64">
        <v>28605.903300274789</v>
      </c>
      <c r="AB17" s="58">
        <v>3398690.39</v>
      </c>
      <c r="AC17" s="58">
        <v>29991.59</v>
      </c>
      <c r="AD17" s="64">
        <v>-157041.35850027483</v>
      </c>
      <c r="AE17" s="64">
        <v>-1385.6866997252473</v>
      </c>
      <c r="AF17" s="64">
        <f t="shared" si="0"/>
        <v>-158427.04520000008</v>
      </c>
      <c r="AG17" s="14">
        <v>-27.026237544577217</v>
      </c>
      <c r="AH17" s="14">
        <v>-2.6818012380980205</v>
      </c>
      <c r="AI17" s="14">
        <f t="shared" si="1"/>
        <v>-810.78712633731652</v>
      </c>
      <c r="AJ17" s="14">
        <f t="shared" si="2"/>
        <v>-1351.3118772288608</v>
      </c>
      <c r="AK17" s="14">
        <f t="shared" si="3"/>
        <v>-1891.8366281204053</v>
      </c>
      <c r="AL17" s="14">
        <f t="shared" si="4"/>
        <v>-80.454037142940621</v>
      </c>
      <c r="AM17" s="14">
        <f t="shared" si="5"/>
        <v>-134.09006190490103</v>
      </c>
      <c r="AN17" s="14">
        <f t="shared" si="6"/>
        <v>-187.72608666686145</v>
      </c>
    </row>
    <row r="18" spans="1:40" ht="25.5" customHeight="1" x14ac:dyDescent="0.2">
      <c r="A18" s="5">
        <v>13</v>
      </c>
      <c r="B18" s="38" t="s">
        <v>37</v>
      </c>
      <c r="C18" s="57" t="s">
        <v>25</v>
      </c>
      <c r="D18" s="57">
        <v>546.91999999999996</v>
      </c>
      <c r="E18" s="10">
        <v>73.643000000000001</v>
      </c>
      <c r="F18" s="11">
        <v>473.27699999999993</v>
      </c>
      <c r="G18" s="10">
        <v>480.28999999999996</v>
      </c>
      <c r="H18" s="6">
        <v>78.063999999999993</v>
      </c>
      <c r="I18" s="11">
        <v>402.226</v>
      </c>
      <c r="J18" s="9">
        <v>1027.21</v>
      </c>
      <c r="K18" s="9">
        <v>151.70699999999999</v>
      </c>
      <c r="L18" s="9">
        <v>875.50299999999993</v>
      </c>
      <c r="M18" s="10">
        <v>3209</v>
      </c>
      <c r="N18" s="10">
        <v>3346.4</v>
      </c>
      <c r="O18" s="64">
        <v>1518745.8929999997</v>
      </c>
      <c r="P18" s="64">
        <v>1346009.0864000001</v>
      </c>
      <c r="Q18" s="64">
        <v>2864754.9793999996</v>
      </c>
      <c r="R18" s="64">
        <v>4695.2999999999993</v>
      </c>
      <c r="S18" s="12">
        <v>4503.3999999999996</v>
      </c>
      <c r="T18" s="12">
        <v>0</v>
      </c>
      <c r="U18" s="16">
        <v>191.9</v>
      </c>
      <c r="V18" s="12">
        <v>0</v>
      </c>
      <c r="W18" s="13">
        <v>402.9</v>
      </c>
      <c r="X18" s="64">
        <v>0</v>
      </c>
      <c r="Y18" s="8">
        <v>0</v>
      </c>
      <c r="Z18" s="64">
        <v>2855140.1345876236</v>
      </c>
      <c r="AA18" s="64">
        <v>9614.8448123759936</v>
      </c>
      <c r="AB18" s="58">
        <v>2757629.42</v>
      </c>
      <c r="AC18" s="58">
        <v>9286.5</v>
      </c>
      <c r="AD18" s="64">
        <v>97510.714587623719</v>
      </c>
      <c r="AE18" s="64">
        <v>328.34481237599357</v>
      </c>
      <c r="AF18" s="64">
        <f t="shared" si="0"/>
        <v>97839.059399999707</v>
      </c>
      <c r="AG18" s="14">
        <v>21.652687877520034</v>
      </c>
      <c r="AH18" s="14">
        <v>1.7110203875768293</v>
      </c>
      <c r="AI18" s="14">
        <f t="shared" si="1"/>
        <v>649.58063632560106</v>
      </c>
      <c r="AJ18" s="14">
        <f t="shared" si="2"/>
        <v>1082.6343938760017</v>
      </c>
      <c r="AK18" s="14">
        <f t="shared" si="3"/>
        <v>1515.6881514264023</v>
      </c>
      <c r="AL18" s="14">
        <f t="shared" si="4"/>
        <v>51.330611627304876</v>
      </c>
      <c r="AM18" s="14">
        <f t="shared" si="5"/>
        <v>85.55101937884146</v>
      </c>
      <c r="AN18" s="14">
        <f t="shared" si="6"/>
        <v>119.77142713037804</v>
      </c>
    </row>
    <row r="19" spans="1:40" ht="25.5" customHeight="1" x14ac:dyDescent="0.2">
      <c r="A19" s="5">
        <v>14</v>
      </c>
      <c r="B19" s="38" t="s">
        <v>38</v>
      </c>
      <c r="C19" s="57" t="s">
        <v>25</v>
      </c>
      <c r="D19" s="57">
        <v>351.22</v>
      </c>
      <c r="E19" s="10">
        <v>69.108000000000004</v>
      </c>
      <c r="F19" s="11">
        <v>282.11200000000002</v>
      </c>
      <c r="G19" s="10">
        <v>319.40999999999997</v>
      </c>
      <c r="H19" s="6">
        <v>74.546000000000006</v>
      </c>
      <c r="I19" s="11">
        <v>244.86399999999998</v>
      </c>
      <c r="J19" s="9">
        <v>670.63</v>
      </c>
      <c r="K19" s="9">
        <v>143.654</v>
      </c>
      <c r="L19" s="9">
        <v>526.976</v>
      </c>
      <c r="M19" s="10">
        <v>3209</v>
      </c>
      <c r="N19" s="10">
        <v>3346.4</v>
      </c>
      <c r="O19" s="64">
        <v>905297.40800000005</v>
      </c>
      <c r="P19" s="64">
        <v>819412.88959999999</v>
      </c>
      <c r="Q19" s="64">
        <v>1724710.2976000002</v>
      </c>
      <c r="R19" s="64">
        <v>2394</v>
      </c>
      <c r="S19" s="12">
        <v>2359.8000000000002</v>
      </c>
      <c r="T19" s="12">
        <v>0</v>
      </c>
      <c r="U19" s="16">
        <v>34.200000000000003</v>
      </c>
      <c r="V19" s="12">
        <v>0</v>
      </c>
      <c r="W19" s="13">
        <v>75.3</v>
      </c>
      <c r="X19" s="64">
        <v>0</v>
      </c>
      <c r="Y19" s="8">
        <v>0</v>
      </c>
      <c r="Z19" s="64">
        <v>1723948.40055025</v>
      </c>
      <c r="AA19" s="64">
        <v>761.89704975026802</v>
      </c>
      <c r="AB19" s="58">
        <v>1662278.27</v>
      </c>
      <c r="AC19" s="58">
        <v>734.84</v>
      </c>
      <c r="AD19" s="64">
        <v>61670.130550249945</v>
      </c>
      <c r="AE19" s="64">
        <v>27.057049750261285</v>
      </c>
      <c r="AF19" s="64">
        <f t="shared" si="0"/>
        <v>61697.187600000208</v>
      </c>
      <c r="AG19" s="14">
        <v>26.133625964170669</v>
      </c>
      <c r="AH19" s="14">
        <v>0.79114180556319535</v>
      </c>
      <c r="AI19" s="14">
        <f t="shared" si="1"/>
        <v>784.00877892512005</v>
      </c>
      <c r="AJ19" s="14">
        <f t="shared" si="2"/>
        <v>1306.6812982085335</v>
      </c>
      <c r="AK19" s="14">
        <f t="shared" si="3"/>
        <v>1829.3538174919468</v>
      </c>
      <c r="AL19" s="14">
        <f t="shared" si="4"/>
        <v>23.734254166895859</v>
      </c>
      <c r="AM19" s="14">
        <f t="shared" si="5"/>
        <v>39.55709027815977</v>
      </c>
      <c r="AN19" s="14">
        <f t="shared" si="6"/>
        <v>55.379926389423673</v>
      </c>
    </row>
    <row r="20" spans="1:40" ht="25.5" customHeight="1" x14ac:dyDescent="0.2">
      <c r="A20" s="5">
        <v>15</v>
      </c>
      <c r="B20" s="38" t="s">
        <v>39</v>
      </c>
      <c r="C20" s="57" t="s">
        <v>25</v>
      </c>
      <c r="D20" s="57">
        <v>209.64999999999998</v>
      </c>
      <c r="E20" s="10">
        <v>55.384999999999998</v>
      </c>
      <c r="F20" s="11">
        <v>154.26499999999999</v>
      </c>
      <c r="G20" s="10">
        <v>221.92</v>
      </c>
      <c r="H20" s="6">
        <v>73.989999999999995</v>
      </c>
      <c r="I20" s="11">
        <v>147.93</v>
      </c>
      <c r="J20" s="9">
        <v>431.56999999999994</v>
      </c>
      <c r="K20" s="9">
        <v>129.375</v>
      </c>
      <c r="L20" s="9">
        <v>302.19499999999999</v>
      </c>
      <c r="M20" s="10">
        <v>3209</v>
      </c>
      <c r="N20" s="10">
        <v>3346.4</v>
      </c>
      <c r="O20" s="64">
        <v>495036.38499999995</v>
      </c>
      <c r="P20" s="64">
        <v>495032.95200000005</v>
      </c>
      <c r="Q20" s="64">
        <v>990069.33700000006</v>
      </c>
      <c r="R20" s="64">
        <v>1364</v>
      </c>
      <c r="S20" s="21">
        <v>1326.9</v>
      </c>
      <c r="T20" s="16">
        <v>37.1</v>
      </c>
      <c r="U20" s="12">
        <v>0</v>
      </c>
      <c r="V20" s="12">
        <v>0</v>
      </c>
      <c r="W20" s="13">
        <v>314.8</v>
      </c>
      <c r="X20" s="64">
        <v>26929.305280571854</v>
      </c>
      <c r="Y20" s="8">
        <v>0</v>
      </c>
      <c r="Z20" s="64">
        <v>963140.03171942825</v>
      </c>
      <c r="AA20" s="64">
        <v>0</v>
      </c>
      <c r="AB20" s="58">
        <v>936879.71</v>
      </c>
      <c r="AC20" s="58">
        <v>0</v>
      </c>
      <c r="AD20" s="64">
        <v>26260.321719428292</v>
      </c>
      <c r="AE20" s="64">
        <v>0</v>
      </c>
      <c r="AF20" s="64">
        <f t="shared" si="0"/>
        <v>26260.321719428292</v>
      </c>
      <c r="AG20" s="14">
        <v>19.79073156939354</v>
      </c>
      <c r="AH20" s="14">
        <v>0</v>
      </c>
      <c r="AI20" s="14">
        <f t="shared" si="1"/>
        <v>593.72194708180621</v>
      </c>
      <c r="AJ20" s="14">
        <f t="shared" si="2"/>
        <v>989.53657846967701</v>
      </c>
      <c r="AK20" s="14">
        <f t="shared" si="3"/>
        <v>1385.3512098575477</v>
      </c>
      <c r="AL20" s="14">
        <f t="shared" si="4"/>
        <v>0</v>
      </c>
      <c r="AM20" s="14">
        <f t="shared" si="5"/>
        <v>0</v>
      </c>
      <c r="AN20" s="14">
        <f t="shared" si="6"/>
        <v>0</v>
      </c>
    </row>
    <row r="21" spans="1:40" ht="25.5" customHeight="1" x14ac:dyDescent="0.2">
      <c r="A21" s="5">
        <v>16</v>
      </c>
      <c r="B21" s="38" t="s">
        <v>40</v>
      </c>
      <c r="C21" s="57" t="s">
        <v>25</v>
      </c>
      <c r="D21" s="57">
        <v>551.65</v>
      </c>
      <c r="E21" s="10">
        <v>103.32299999999999</v>
      </c>
      <c r="F21" s="11">
        <v>448.327</v>
      </c>
      <c r="G21" s="10">
        <v>500.98</v>
      </c>
      <c r="H21" s="6">
        <v>115.59099999999999</v>
      </c>
      <c r="I21" s="11">
        <v>385.38900000000001</v>
      </c>
      <c r="J21" s="9">
        <v>1052.6300000000001</v>
      </c>
      <c r="K21" s="9">
        <v>218.91399999999999</v>
      </c>
      <c r="L21" s="9">
        <v>833.71600000000012</v>
      </c>
      <c r="M21" s="10">
        <v>3209</v>
      </c>
      <c r="N21" s="10">
        <v>3346.4</v>
      </c>
      <c r="O21" s="64">
        <v>1438681.3430000001</v>
      </c>
      <c r="P21" s="64">
        <v>1289665.7496</v>
      </c>
      <c r="Q21" s="64">
        <v>2728347.0926000001</v>
      </c>
      <c r="R21" s="64">
        <v>4410.37</v>
      </c>
      <c r="S21" s="21">
        <v>4410.37</v>
      </c>
      <c r="T21" s="20">
        <v>0</v>
      </c>
      <c r="U21" s="20">
        <v>0</v>
      </c>
      <c r="V21" s="20">
        <v>0</v>
      </c>
      <c r="W21" s="13">
        <v>234.1</v>
      </c>
      <c r="X21" s="64">
        <v>0</v>
      </c>
      <c r="Y21" s="8">
        <v>0</v>
      </c>
      <c r="Z21" s="64">
        <v>2728347.0926000001</v>
      </c>
      <c r="AA21" s="64">
        <v>0</v>
      </c>
      <c r="AB21" s="58">
        <v>2676295.88</v>
      </c>
      <c r="AC21" s="58">
        <v>0</v>
      </c>
      <c r="AD21" s="64">
        <v>52051.212600000203</v>
      </c>
      <c r="AE21" s="64">
        <v>0</v>
      </c>
      <c r="AF21" s="64">
        <f t="shared" si="0"/>
        <v>52051.212600000203</v>
      </c>
      <c r="AG21" s="14">
        <v>11.80200586345368</v>
      </c>
      <c r="AH21" s="14">
        <v>0</v>
      </c>
      <c r="AI21" s="14">
        <f t="shared" si="1"/>
        <v>354.0601759036104</v>
      </c>
      <c r="AJ21" s="14">
        <f t="shared" si="2"/>
        <v>590.10029317268402</v>
      </c>
      <c r="AK21" s="14">
        <f t="shared" si="3"/>
        <v>826.14041044175758</v>
      </c>
      <c r="AL21" s="14">
        <f t="shared" si="4"/>
        <v>0</v>
      </c>
      <c r="AM21" s="14">
        <f t="shared" si="5"/>
        <v>0</v>
      </c>
      <c r="AN21" s="14">
        <f t="shared" si="6"/>
        <v>0</v>
      </c>
    </row>
    <row r="22" spans="1:40" ht="25.5" customHeight="1" x14ac:dyDescent="0.2">
      <c r="A22" s="5">
        <v>17</v>
      </c>
      <c r="B22" s="38" t="s">
        <v>41</v>
      </c>
      <c r="C22" s="57" t="s">
        <v>25</v>
      </c>
      <c r="D22" s="57">
        <v>227.34999999999997</v>
      </c>
      <c r="E22" s="10">
        <v>44.542999999999999</v>
      </c>
      <c r="F22" s="11">
        <v>182.80699999999996</v>
      </c>
      <c r="G22" s="10">
        <v>191.78</v>
      </c>
      <c r="H22" s="6">
        <v>50.743000000000002</v>
      </c>
      <c r="I22" s="11">
        <v>141.03700000000001</v>
      </c>
      <c r="J22" s="9">
        <v>419.13</v>
      </c>
      <c r="K22" s="9">
        <v>95.286000000000001</v>
      </c>
      <c r="L22" s="9">
        <v>323.84399999999994</v>
      </c>
      <c r="M22" s="10">
        <v>3209</v>
      </c>
      <c r="N22" s="10">
        <v>3346.4</v>
      </c>
      <c r="O22" s="64">
        <v>586627.66299999983</v>
      </c>
      <c r="P22" s="64">
        <v>471966.21680000005</v>
      </c>
      <c r="Q22" s="64">
        <v>1058593.8797999998</v>
      </c>
      <c r="R22" s="64">
        <v>1629.6</v>
      </c>
      <c r="S22" s="20">
        <v>1344</v>
      </c>
      <c r="T22" s="20">
        <v>285.60000000000002</v>
      </c>
      <c r="U22" s="20">
        <v>0</v>
      </c>
      <c r="V22" s="20">
        <v>0</v>
      </c>
      <c r="W22" s="13">
        <v>339.1</v>
      </c>
      <c r="X22" s="64">
        <v>185526.76243917525</v>
      </c>
      <c r="Y22" s="8">
        <v>0</v>
      </c>
      <c r="Z22" s="64">
        <v>873067.11736082449</v>
      </c>
      <c r="AA22" s="64">
        <v>0</v>
      </c>
      <c r="AB22" s="58">
        <v>941674.98</v>
      </c>
      <c r="AC22" s="58">
        <v>0</v>
      </c>
      <c r="AD22" s="64">
        <v>-68607.862639175495</v>
      </c>
      <c r="AE22" s="64">
        <v>0</v>
      </c>
      <c r="AF22" s="64">
        <f t="shared" si="0"/>
        <v>-68607.862639175495</v>
      </c>
      <c r="AG22" s="14">
        <v>-51.047516844624624</v>
      </c>
      <c r="AH22" s="14">
        <v>0</v>
      </c>
      <c r="AI22" s="14">
        <f t="shared" si="1"/>
        <v>-1531.4255053387387</v>
      </c>
      <c r="AJ22" s="14">
        <f t="shared" si="2"/>
        <v>-2552.3758422312312</v>
      </c>
      <c r="AK22" s="14">
        <f t="shared" si="3"/>
        <v>-3573.3261791237237</v>
      </c>
      <c r="AL22" s="14">
        <f t="shared" si="4"/>
        <v>0</v>
      </c>
      <c r="AM22" s="14">
        <f t="shared" si="5"/>
        <v>0</v>
      </c>
      <c r="AN22" s="14">
        <f t="shared" si="6"/>
        <v>0</v>
      </c>
    </row>
    <row r="23" spans="1:40" ht="25.5" customHeight="1" x14ac:dyDescent="0.2">
      <c r="A23" s="5">
        <v>18</v>
      </c>
      <c r="B23" s="38" t="s">
        <v>42</v>
      </c>
      <c r="C23" s="57" t="s">
        <v>25</v>
      </c>
      <c r="D23" s="57">
        <v>529.5</v>
      </c>
      <c r="E23" s="6">
        <v>44.898706762231228</v>
      </c>
      <c r="F23" s="11">
        <v>484.6012932377688</v>
      </c>
      <c r="G23" s="10">
        <v>371.8</v>
      </c>
      <c r="H23" s="6">
        <v>33.51832715754243</v>
      </c>
      <c r="I23" s="11">
        <v>338.28167284245757</v>
      </c>
      <c r="J23" s="9">
        <v>901.3</v>
      </c>
      <c r="K23" s="9">
        <v>78.417033919773658</v>
      </c>
      <c r="L23" s="9">
        <v>822.88296608022642</v>
      </c>
      <c r="M23" s="10">
        <v>3209</v>
      </c>
      <c r="N23" s="10">
        <v>3346.4</v>
      </c>
      <c r="O23" s="64">
        <v>1555085.55</v>
      </c>
      <c r="P23" s="64">
        <v>1132025.79</v>
      </c>
      <c r="Q23" s="64">
        <v>2687111.34</v>
      </c>
      <c r="R23" s="64">
        <v>4564</v>
      </c>
      <c r="S23" s="20">
        <v>2548.4</v>
      </c>
      <c r="T23" s="19">
        <v>1986.8</v>
      </c>
      <c r="U23" s="16">
        <v>28.8</v>
      </c>
      <c r="V23" s="20">
        <v>0</v>
      </c>
      <c r="W23" s="13">
        <v>383.7</v>
      </c>
      <c r="X23" s="64">
        <v>1176601.891959301</v>
      </c>
      <c r="Y23" s="8">
        <v>0</v>
      </c>
      <c r="Z23" s="64">
        <v>1509186.7633728024</v>
      </c>
      <c r="AA23" s="64">
        <v>1322.6846678965599</v>
      </c>
      <c r="AB23" s="58">
        <v>1413996.3</v>
      </c>
      <c r="AC23" s="58">
        <v>1270.5999999999999</v>
      </c>
      <c r="AD23" s="64">
        <v>95190.463372802362</v>
      </c>
      <c r="AE23" s="64">
        <v>52.084667896559949</v>
      </c>
      <c r="AF23" s="64">
        <f t="shared" si="0"/>
        <v>95242.548040698923</v>
      </c>
      <c r="AG23" s="14">
        <v>37.353030675248142</v>
      </c>
      <c r="AH23" s="14">
        <v>1.8084954130749982</v>
      </c>
      <c r="AI23" s="14">
        <f t="shared" si="1"/>
        <v>1120.5909202574442</v>
      </c>
      <c r="AJ23" s="14">
        <f t="shared" si="2"/>
        <v>1867.6515337624071</v>
      </c>
      <c r="AK23" s="14">
        <f t="shared" si="3"/>
        <v>2614.7121472673698</v>
      </c>
      <c r="AL23" s="14">
        <f t="shared" si="4"/>
        <v>54.254862392249947</v>
      </c>
      <c r="AM23" s="14">
        <f t="shared" si="5"/>
        <v>90.424770653749903</v>
      </c>
      <c r="AN23" s="14">
        <f t="shared" si="6"/>
        <v>126.59467891524987</v>
      </c>
    </row>
    <row r="24" spans="1:40" ht="25.5" customHeight="1" x14ac:dyDescent="0.2">
      <c r="A24" s="5">
        <v>19</v>
      </c>
      <c r="B24" s="38" t="s">
        <v>43</v>
      </c>
      <c r="C24" s="57" t="s">
        <v>25</v>
      </c>
      <c r="D24" s="57">
        <v>672.31000000000006</v>
      </c>
      <c r="E24" s="6">
        <v>94.596000000000004</v>
      </c>
      <c r="F24" s="11">
        <v>577.71400000000006</v>
      </c>
      <c r="G24" s="10">
        <v>501.3</v>
      </c>
      <c r="H24" s="6">
        <v>99.263999999999996</v>
      </c>
      <c r="I24" s="11">
        <v>402.036</v>
      </c>
      <c r="J24" s="9">
        <v>1173.6100000000001</v>
      </c>
      <c r="K24" s="9">
        <v>193.86</v>
      </c>
      <c r="L24" s="9">
        <v>979.75</v>
      </c>
      <c r="M24" s="10">
        <v>3209</v>
      </c>
      <c r="N24" s="10">
        <v>3346.4</v>
      </c>
      <c r="O24" s="64">
        <v>1853884.2260000003</v>
      </c>
      <c r="P24" s="64">
        <v>1345373.2704</v>
      </c>
      <c r="Q24" s="64">
        <v>3199257.4964000005</v>
      </c>
      <c r="R24" s="64">
        <v>4746.9000000000005</v>
      </c>
      <c r="S24" s="20">
        <v>3630.7</v>
      </c>
      <c r="T24" s="20">
        <v>1032.4000000000001</v>
      </c>
      <c r="U24" s="16">
        <v>83.8</v>
      </c>
      <c r="V24" s="20">
        <v>0</v>
      </c>
      <c r="W24" s="13">
        <v>356</v>
      </c>
      <c r="X24" s="64">
        <v>707421.60360509541</v>
      </c>
      <c r="Y24" s="8">
        <v>0</v>
      </c>
      <c r="Z24" s="64">
        <v>2487829.9265875826</v>
      </c>
      <c r="AA24" s="64">
        <v>4005.9662073227487</v>
      </c>
      <c r="AB24" s="58">
        <v>2584696.4500000002</v>
      </c>
      <c r="AC24" s="58">
        <v>4161.96</v>
      </c>
      <c r="AD24" s="64">
        <v>-96866.52341241762</v>
      </c>
      <c r="AE24" s="64">
        <v>-155.99379267725135</v>
      </c>
      <c r="AF24" s="64">
        <f t="shared" si="0"/>
        <v>-97022.517205094875</v>
      </c>
      <c r="AG24" s="14">
        <v>-26.679847801365472</v>
      </c>
      <c r="AH24" s="14">
        <v>-1.8615011059337871</v>
      </c>
      <c r="AI24" s="14">
        <f t="shared" si="1"/>
        <v>-800.39543404096412</v>
      </c>
      <c r="AJ24" s="14">
        <f t="shared" si="2"/>
        <v>-1333.9923900682736</v>
      </c>
      <c r="AK24" s="14">
        <f t="shared" si="3"/>
        <v>-1867.5893460955831</v>
      </c>
      <c r="AL24" s="14">
        <f t="shared" si="4"/>
        <v>-55.845033178013615</v>
      </c>
      <c r="AM24" s="14">
        <f t="shared" si="5"/>
        <v>-93.075055296689357</v>
      </c>
      <c r="AN24" s="14">
        <f t="shared" si="6"/>
        <v>-130.3050774153651</v>
      </c>
    </row>
    <row r="25" spans="1:40" ht="25.5" customHeight="1" x14ac:dyDescent="0.2">
      <c r="A25" s="5">
        <v>20</v>
      </c>
      <c r="B25" s="38" t="s">
        <v>44</v>
      </c>
      <c r="C25" s="57" t="s">
        <v>25</v>
      </c>
      <c r="D25" s="57">
        <v>251.19</v>
      </c>
      <c r="E25" s="6">
        <v>52.713000000000001</v>
      </c>
      <c r="F25" s="11">
        <v>198.477</v>
      </c>
      <c r="G25" s="10">
        <v>206.26</v>
      </c>
      <c r="H25" s="6">
        <v>59.012999999999998</v>
      </c>
      <c r="I25" s="11">
        <v>147.24699999999999</v>
      </c>
      <c r="J25" s="9">
        <v>457.45</v>
      </c>
      <c r="K25" s="9">
        <v>111.726</v>
      </c>
      <c r="L25" s="9">
        <v>345.72399999999993</v>
      </c>
      <c r="M25" s="10">
        <v>3209</v>
      </c>
      <c r="N25" s="10">
        <v>3346.4</v>
      </c>
      <c r="O25" s="64">
        <v>636912.69299999997</v>
      </c>
      <c r="P25" s="64">
        <v>492747.36079999997</v>
      </c>
      <c r="Q25" s="64">
        <v>1129660.0537999999</v>
      </c>
      <c r="R25" s="64">
        <v>2387</v>
      </c>
      <c r="S25" s="19">
        <v>2117.6999999999998</v>
      </c>
      <c r="T25" s="12">
        <v>0</v>
      </c>
      <c r="U25" s="21">
        <v>269.3</v>
      </c>
      <c r="V25" s="12">
        <v>0</v>
      </c>
      <c r="W25" s="13">
        <v>251.3</v>
      </c>
      <c r="X25" s="64">
        <v>0</v>
      </c>
      <c r="Y25" s="8">
        <v>0</v>
      </c>
      <c r="Z25" s="64">
        <v>1116140.6003707079</v>
      </c>
      <c r="AA25" s="64">
        <v>13519.453429291856</v>
      </c>
      <c r="AB25" s="58">
        <v>1224281.8400000001</v>
      </c>
      <c r="AC25" s="58">
        <v>14823.07</v>
      </c>
      <c r="AD25" s="64">
        <v>-108141.23962929216</v>
      </c>
      <c r="AE25" s="64">
        <v>-1303.6165707081436</v>
      </c>
      <c r="AF25" s="64">
        <f t="shared" si="0"/>
        <v>-109444.8562000003</v>
      </c>
      <c r="AG25" s="14">
        <v>-51.065419856113792</v>
      </c>
      <c r="AH25" s="14">
        <v>-4.8407596387231475</v>
      </c>
      <c r="AI25" s="14">
        <f t="shared" si="1"/>
        <v>-1531.9625956834138</v>
      </c>
      <c r="AJ25" s="14">
        <f t="shared" si="2"/>
        <v>-2553.2709928056897</v>
      </c>
      <c r="AK25" s="14">
        <f t="shared" si="3"/>
        <v>-3574.5793899279656</v>
      </c>
      <c r="AL25" s="14">
        <f t="shared" si="4"/>
        <v>-145.22278916169444</v>
      </c>
      <c r="AM25" s="14">
        <f t="shared" si="5"/>
        <v>-242.03798193615737</v>
      </c>
      <c r="AN25" s="14">
        <f t="shared" si="6"/>
        <v>-338.85317471062035</v>
      </c>
    </row>
    <row r="26" spans="1:40" ht="25.5" customHeight="1" x14ac:dyDescent="0.2">
      <c r="A26" s="5">
        <v>21</v>
      </c>
      <c r="B26" s="38" t="s">
        <v>45</v>
      </c>
      <c r="C26" s="57" t="s">
        <v>25</v>
      </c>
      <c r="D26" s="57">
        <v>581.33000000000004</v>
      </c>
      <c r="E26" s="6">
        <v>111.904</v>
      </c>
      <c r="F26" s="11">
        <v>469.42600000000004</v>
      </c>
      <c r="G26" s="10">
        <v>443.4</v>
      </c>
      <c r="H26" s="6">
        <v>108.054</v>
      </c>
      <c r="I26" s="11">
        <v>335.346</v>
      </c>
      <c r="J26" s="9">
        <v>1024.73</v>
      </c>
      <c r="K26" s="9">
        <v>219.958</v>
      </c>
      <c r="L26" s="9">
        <v>804.77200000000005</v>
      </c>
      <c r="M26" s="10">
        <v>3209</v>
      </c>
      <c r="N26" s="10">
        <v>3346.4</v>
      </c>
      <c r="O26" s="64">
        <v>1506388.0340000002</v>
      </c>
      <c r="P26" s="64">
        <v>1122201.8544000001</v>
      </c>
      <c r="Q26" s="64">
        <v>2628589.8884000005</v>
      </c>
      <c r="R26" s="64">
        <v>4878.3999999999996</v>
      </c>
      <c r="S26" s="22">
        <v>4370</v>
      </c>
      <c r="T26" s="12">
        <v>0</v>
      </c>
      <c r="U26" s="16">
        <v>508.4</v>
      </c>
      <c r="V26" s="12">
        <v>0</v>
      </c>
      <c r="W26" s="13">
        <v>522</v>
      </c>
      <c r="X26" s="64">
        <v>0</v>
      </c>
      <c r="Y26" s="8">
        <v>0</v>
      </c>
      <c r="Z26" s="64">
        <v>2599359.470632744</v>
      </c>
      <c r="AA26" s="64">
        <v>29230.417767256567</v>
      </c>
      <c r="AB26" s="58">
        <v>2660106.6800000002</v>
      </c>
      <c r="AC26" s="58">
        <v>29913.68</v>
      </c>
      <c r="AD26" s="64">
        <v>-60747.209367256146</v>
      </c>
      <c r="AE26" s="64">
        <v>-683.26223274348376</v>
      </c>
      <c r="AF26" s="64">
        <f t="shared" si="0"/>
        <v>-61430.471599999626</v>
      </c>
      <c r="AG26" s="14">
        <v>-13.900963241935045</v>
      </c>
      <c r="AH26" s="14">
        <v>-1.3439461698337605</v>
      </c>
      <c r="AI26" s="14">
        <f t="shared" si="1"/>
        <v>-417.02889725805136</v>
      </c>
      <c r="AJ26" s="14">
        <f t="shared" si="2"/>
        <v>-695.04816209675232</v>
      </c>
      <c r="AK26" s="14">
        <f t="shared" si="3"/>
        <v>-973.06742693545311</v>
      </c>
      <c r="AL26" s="14">
        <f t="shared" si="4"/>
        <v>-40.318385095012815</v>
      </c>
      <c r="AM26" s="14">
        <f t="shared" si="5"/>
        <v>-67.19730849168802</v>
      </c>
      <c r="AN26" s="14">
        <f t="shared" si="6"/>
        <v>-94.076231888363239</v>
      </c>
    </row>
    <row r="27" spans="1:40" ht="25.5" customHeight="1" x14ac:dyDescent="0.2">
      <c r="A27" s="5">
        <v>22</v>
      </c>
      <c r="B27" s="38" t="s">
        <v>46</v>
      </c>
      <c r="C27" s="57" t="s">
        <v>25</v>
      </c>
      <c r="D27" s="57">
        <v>596.34</v>
      </c>
      <c r="E27" s="6">
        <v>95.260999999999996</v>
      </c>
      <c r="F27" s="11">
        <v>501.07900000000006</v>
      </c>
      <c r="G27" s="10">
        <v>482.84000000000003</v>
      </c>
      <c r="H27" s="6">
        <v>89.370999999999995</v>
      </c>
      <c r="I27" s="11">
        <v>393.46900000000005</v>
      </c>
      <c r="J27" s="9">
        <v>1079.18</v>
      </c>
      <c r="K27" s="9">
        <v>184.63200000000001</v>
      </c>
      <c r="L27" s="9">
        <v>894.54800000000012</v>
      </c>
      <c r="M27" s="10">
        <v>3209</v>
      </c>
      <c r="N27" s="10">
        <v>3346.4</v>
      </c>
      <c r="O27" s="64">
        <v>1607962.5110000002</v>
      </c>
      <c r="P27" s="64">
        <v>1316704.6616000002</v>
      </c>
      <c r="Q27" s="64">
        <v>2924667.1726000002</v>
      </c>
      <c r="R27" s="64">
        <v>5130.2</v>
      </c>
      <c r="S27" s="23">
        <v>4368.8</v>
      </c>
      <c r="T27" s="12">
        <v>0</v>
      </c>
      <c r="U27" s="16">
        <v>761.4</v>
      </c>
      <c r="V27" s="12">
        <v>0</v>
      </c>
      <c r="W27" s="13">
        <v>582.5</v>
      </c>
      <c r="X27" s="64">
        <v>0</v>
      </c>
      <c r="Y27" s="8">
        <v>0</v>
      </c>
      <c r="Z27" s="64">
        <v>2873601.1873781402</v>
      </c>
      <c r="AA27" s="64">
        <v>51065.985221860159</v>
      </c>
      <c r="AB27" s="58">
        <v>2947347.49</v>
      </c>
      <c r="AC27" s="58">
        <v>52494.65</v>
      </c>
      <c r="AD27" s="64">
        <v>-73746.302621860057</v>
      </c>
      <c r="AE27" s="64">
        <v>-1428.6647781398424</v>
      </c>
      <c r="AF27" s="64">
        <f t="shared" si="0"/>
        <v>-75174.967399999907</v>
      </c>
      <c r="AG27" s="14">
        <v>-16.880219424523908</v>
      </c>
      <c r="AH27" s="14">
        <v>-1.8763656135275051</v>
      </c>
      <c r="AI27" s="14">
        <f t="shared" si="1"/>
        <v>-506.40658273571722</v>
      </c>
      <c r="AJ27" s="14">
        <f t="shared" si="2"/>
        <v>-844.01097122619535</v>
      </c>
      <c r="AK27" s="14">
        <f t="shared" si="3"/>
        <v>-1181.6153597166735</v>
      </c>
      <c r="AL27" s="14">
        <f t="shared" si="4"/>
        <v>-56.290968405825154</v>
      </c>
      <c r="AM27" s="14">
        <f t="shared" si="5"/>
        <v>-93.818280676375252</v>
      </c>
      <c r="AN27" s="14">
        <f t="shared" si="6"/>
        <v>-131.34559294692536</v>
      </c>
    </row>
    <row r="28" spans="1:40" ht="25.5" customHeight="1" x14ac:dyDescent="0.2">
      <c r="A28" s="5">
        <v>23</v>
      </c>
      <c r="B28" s="38" t="s">
        <v>47</v>
      </c>
      <c r="C28" s="57" t="s">
        <v>25</v>
      </c>
      <c r="D28" s="57">
        <v>1124.77</v>
      </c>
      <c r="E28" s="6">
        <v>225.78899999999999</v>
      </c>
      <c r="F28" s="11">
        <v>898.98099999999999</v>
      </c>
      <c r="G28" s="10">
        <v>872.01</v>
      </c>
      <c r="H28" s="6">
        <v>200.38900000000001</v>
      </c>
      <c r="I28" s="11">
        <v>671.62099999999998</v>
      </c>
      <c r="J28" s="9">
        <v>1996.78</v>
      </c>
      <c r="K28" s="9">
        <v>426.178</v>
      </c>
      <c r="L28" s="9">
        <v>1570.6020000000001</v>
      </c>
      <c r="M28" s="10">
        <v>3209</v>
      </c>
      <c r="N28" s="10">
        <v>3346.4</v>
      </c>
      <c r="O28" s="64">
        <v>2884830.0290000001</v>
      </c>
      <c r="P28" s="64">
        <v>2247512.5144000002</v>
      </c>
      <c r="Q28" s="64">
        <v>5132342.5434000008</v>
      </c>
      <c r="R28" s="64">
        <v>8617.1</v>
      </c>
      <c r="S28" s="19">
        <v>7805.1</v>
      </c>
      <c r="T28" s="16">
        <v>34.299999999999997</v>
      </c>
      <c r="U28" s="16">
        <v>777.7</v>
      </c>
      <c r="V28" s="20">
        <v>0</v>
      </c>
      <c r="W28" s="13">
        <v>1001.6</v>
      </c>
      <c r="X28" s="64">
        <v>22226.117738878078</v>
      </c>
      <c r="Y28" s="8">
        <v>0</v>
      </c>
      <c r="Z28" s="64">
        <v>5057640.5703707663</v>
      </c>
      <c r="AA28" s="64">
        <v>52475.855290356376</v>
      </c>
      <c r="AB28" s="58">
        <v>5057740.0199999996</v>
      </c>
      <c r="AC28" s="58">
        <v>52569.53</v>
      </c>
      <c r="AD28" s="64">
        <v>-99.449629233218729</v>
      </c>
      <c r="AE28" s="64">
        <v>-93.674709643622919</v>
      </c>
      <c r="AF28" s="64">
        <f t="shared" si="0"/>
        <v>-193.12433887684165</v>
      </c>
      <c r="AG28" s="14">
        <v>-1.2741621405647425E-2</v>
      </c>
      <c r="AH28" s="14">
        <v>-0.12045095749469321</v>
      </c>
      <c r="AI28" s="14">
        <f t="shared" si="1"/>
        <v>-0.38224864216942278</v>
      </c>
      <c r="AJ28" s="14">
        <f t="shared" si="2"/>
        <v>-0.63708107028237126</v>
      </c>
      <c r="AK28" s="14">
        <f t="shared" si="3"/>
        <v>-0.89191349839531975</v>
      </c>
      <c r="AL28" s="14">
        <f t="shared" si="4"/>
        <v>-3.6135287248407963</v>
      </c>
      <c r="AM28" s="14">
        <f t="shared" si="5"/>
        <v>-6.022547874734661</v>
      </c>
      <c r="AN28" s="14">
        <f t="shared" si="6"/>
        <v>-8.4315670246285244</v>
      </c>
    </row>
    <row r="29" spans="1:40" ht="25.5" customHeight="1" x14ac:dyDescent="0.2">
      <c r="A29" s="5">
        <v>24</v>
      </c>
      <c r="B29" s="38" t="s">
        <v>48</v>
      </c>
      <c r="C29" s="57" t="s">
        <v>25</v>
      </c>
      <c r="D29" s="57">
        <v>278.76</v>
      </c>
      <c r="E29" s="6">
        <v>40.354999999999997</v>
      </c>
      <c r="F29" s="11">
        <v>238.405</v>
      </c>
      <c r="G29" s="10">
        <v>242.92</v>
      </c>
      <c r="H29" s="6">
        <v>44.392000000000003</v>
      </c>
      <c r="I29" s="11">
        <v>198.52799999999999</v>
      </c>
      <c r="J29" s="9">
        <v>521.67999999999995</v>
      </c>
      <c r="K29" s="9">
        <v>84.747</v>
      </c>
      <c r="L29" s="9">
        <v>436.93299999999999</v>
      </c>
      <c r="M29" s="10">
        <v>3209</v>
      </c>
      <c r="N29" s="10">
        <v>3346.4</v>
      </c>
      <c r="O29" s="64">
        <v>765041.64500000002</v>
      </c>
      <c r="P29" s="64">
        <v>664354.09919999994</v>
      </c>
      <c r="Q29" s="64">
        <v>1429395.7442000001</v>
      </c>
      <c r="R29" s="64">
        <v>2027.7</v>
      </c>
      <c r="S29" s="20">
        <v>1765.2</v>
      </c>
      <c r="T29" s="20">
        <v>262.5</v>
      </c>
      <c r="U29" s="20">
        <v>0</v>
      </c>
      <c r="V29" s="20">
        <v>0</v>
      </c>
      <c r="W29" s="13">
        <v>147</v>
      </c>
      <c r="X29" s="64">
        <v>185045.31382970852</v>
      </c>
      <c r="Y29" s="8">
        <v>0</v>
      </c>
      <c r="Z29" s="64">
        <v>1244350.4303702915</v>
      </c>
      <c r="AA29" s="64">
        <v>0</v>
      </c>
      <c r="AB29" s="58">
        <v>1242788.8999999999</v>
      </c>
      <c r="AC29" s="58">
        <v>0</v>
      </c>
      <c r="AD29" s="64">
        <v>1561.5303702915553</v>
      </c>
      <c r="AE29" s="64">
        <v>0</v>
      </c>
      <c r="AF29" s="64">
        <f t="shared" si="0"/>
        <v>1561.5303702915553</v>
      </c>
      <c r="AG29" s="14">
        <v>0.88461951636729852</v>
      </c>
      <c r="AH29" s="14">
        <v>0</v>
      </c>
      <c r="AI29" s="14">
        <f t="shared" si="1"/>
        <v>26.538585491018956</v>
      </c>
      <c r="AJ29" s="14">
        <f t="shared" si="2"/>
        <v>44.230975818364925</v>
      </c>
      <c r="AK29" s="14">
        <f t="shared" si="3"/>
        <v>61.923366145710894</v>
      </c>
      <c r="AL29" s="14">
        <f t="shared" si="4"/>
        <v>0</v>
      </c>
      <c r="AM29" s="14">
        <f t="shared" si="5"/>
        <v>0</v>
      </c>
      <c r="AN29" s="14">
        <f t="shared" si="6"/>
        <v>0</v>
      </c>
    </row>
    <row r="30" spans="1:40" ht="25.5" customHeight="1" x14ac:dyDescent="0.2">
      <c r="A30" s="5">
        <v>25</v>
      </c>
      <c r="B30" s="38" t="s">
        <v>49</v>
      </c>
      <c r="C30" s="57" t="s">
        <v>25</v>
      </c>
      <c r="D30" s="57">
        <v>459.20000000000005</v>
      </c>
      <c r="E30" s="6">
        <v>70.186000000000007</v>
      </c>
      <c r="F30" s="11">
        <v>389.01400000000001</v>
      </c>
      <c r="G30" s="10">
        <v>338.27</v>
      </c>
      <c r="H30" s="6">
        <v>72.069999999999993</v>
      </c>
      <c r="I30" s="11">
        <v>266.2</v>
      </c>
      <c r="J30" s="9">
        <v>797.47</v>
      </c>
      <c r="K30" s="9">
        <v>142.256</v>
      </c>
      <c r="L30" s="9">
        <v>655.21400000000006</v>
      </c>
      <c r="M30" s="10">
        <v>3209</v>
      </c>
      <c r="N30" s="10">
        <v>3346.4</v>
      </c>
      <c r="O30" s="64">
        <v>1248345.926</v>
      </c>
      <c r="P30" s="64">
        <v>890811.67999999993</v>
      </c>
      <c r="Q30" s="64">
        <v>2139157.6059999997</v>
      </c>
      <c r="R30" s="64">
        <v>3356</v>
      </c>
      <c r="S30" s="19">
        <v>3305.3</v>
      </c>
      <c r="T30" s="12">
        <v>0</v>
      </c>
      <c r="U30" s="16">
        <v>50.7</v>
      </c>
      <c r="V30" s="12">
        <v>0</v>
      </c>
      <c r="W30" s="13">
        <v>270.39999999999998</v>
      </c>
      <c r="X30" s="64">
        <v>0</v>
      </c>
      <c r="Y30" s="8">
        <v>0</v>
      </c>
      <c r="Z30" s="64">
        <v>2136713.7568043829</v>
      </c>
      <c r="AA30" s="64">
        <v>2443.8491956169337</v>
      </c>
      <c r="AB30" s="58">
        <v>2469874.81</v>
      </c>
      <c r="AC30" s="58">
        <v>5471.01</v>
      </c>
      <c r="AD30" s="64">
        <v>-333161.05319561716</v>
      </c>
      <c r="AE30" s="64">
        <v>-3027.1608043830629</v>
      </c>
      <c r="AF30" s="64">
        <f t="shared" si="0"/>
        <v>-336188.21400000021</v>
      </c>
      <c r="AG30" s="14">
        <v>-100.79601040620129</v>
      </c>
      <c r="AH30" s="14">
        <v>-59.707313695918394</v>
      </c>
      <c r="AI30" s="14">
        <f t="shared" si="1"/>
        <v>-3023.8803121860387</v>
      </c>
      <c r="AJ30" s="14">
        <f t="shared" si="2"/>
        <v>-5039.8005203100647</v>
      </c>
      <c r="AK30" s="14">
        <f t="shared" si="3"/>
        <v>-7055.7207284340902</v>
      </c>
      <c r="AL30" s="14">
        <f t="shared" si="4"/>
        <v>-1791.2194108775518</v>
      </c>
      <c r="AM30" s="14">
        <f t="shared" si="5"/>
        <v>-2985.3656847959196</v>
      </c>
      <c r="AN30" s="14">
        <f t="shared" si="6"/>
        <v>-4179.5119587142872</v>
      </c>
    </row>
    <row r="31" spans="1:40" ht="25.5" customHeight="1" x14ac:dyDescent="0.2">
      <c r="A31" s="5">
        <v>26</v>
      </c>
      <c r="B31" s="38" t="s">
        <v>50</v>
      </c>
      <c r="C31" s="57" t="s">
        <v>25</v>
      </c>
      <c r="D31" s="57">
        <v>380.40000000000009</v>
      </c>
      <c r="E31" s="6">
        <v>58.607999999999997</v>
      </c>
      <c r="F31" s="11">
        <v>321.79200000000009</v>
      </c>
      <c r="G31" s="10">
        <v>226.85000000000002</v>
      </c>
      <c r="H31" s="6">
        <v>59.643999999999998</v>
      </c>
      <c r="I31" s="11">
        <v>167.20600000000002</v>
      </c>
      <c r="J31" s="9">
        <v>607.25000000000011</v>
      </c>
      <c r="K31" s="9">
        <v>118.252</v>
      </c>
      <c r="L31" s="9">
        <v>488.99800000000005</v>
      </c>
      <c r="M31" s="10">
        <v>3209</v>
      </c>
      <c r="N31" s="10">
        <v>3346.4</v>
      </c>
      <c r="O31" s="64">
        <v>1032630.5280000003</v>
      </c>
      <c r="P31" s="64">
        <v>559538.15840000007</v>
      </c>
      <c r="Q31" s="64">
        <v>1592168.6864000005</v>
      </c>
      <c r="R31" s="64">
        <v>3023.2</v>
      </c>
      <c r="S31" s="19">
        <v>2286.4</v>
      </c>
      <c r="T31" s="12">
        <v>0</v>
      </c>
      <c r="U31" s="16">
        <v>736.8</v>
      </c>
      <c r="V31" s="12">
        <v>0</v>
      </c>
      <c r="W31" s="13">
        <v>375.7</v>
      </c>
      <c r="X31" s="64">
        <v>0</v>
      </c>
      <c r="Y31" s="8">
        <v>0</v>
      </c>
      <c r="Z31" s="64">
        <v>1537405.5080011659</v>
      </c>
      <c r="AA31" s="64">
        <v>54763.178398835036</v>
      </c>
      <c r="AB31" s="58">
        <v>1848198.82</v>
      </c>
      <c r="AC31" s="58">
        <v>65823.61</v>
      </c>
      <c r="AD31" s="64">
        <v>-310793.31199883414</v>
      </c>
      <c r="AE31" s="64">
        <v>-11060.431601164841</v>
      </c>
      <c r="AF31" s="64">
        <f t="shared" si="0"/>
        <v>-321853.743599999</v>
      </c>
      <c r="AG31" s="14">
        <v>-135.93129461110661</v>
      </c>
      <c r="AH31" s="14">
        <v>-15.011443541211783</v>
      </c>
      <c r="AI31" s="14">
        <f t="shared" si="1"/>
        <v>-4077.9388383331984</v>
      </c>
      <c r="AJ31" s="14">
        <f t="shared" si="2"/>
        <v>-6796.5647305553302</v>
      </c>
      <c r="AK31" s="14">
        <f t="shared" si="3"/>
        <v>-9515.1906227774634</v>
      </c>
      <c r="AL31" s="14">
        <f t="shared" si="4"/>
        <v>-450.3433062363535</v>
      </c>
      <c r="AM31" s="14">
        <f t="shared" si="5"/>
        <v>-750.57217706058918</v>
      </c>
      <c r="AN31" s="14">
        <f t="shared" si="6"/>
        <v>-1050.8010478848248</v>
      </c>
    </row>
    <row r="32" spans="1:40" ht="25.5" customHeight="1" x14ac:dyDescent="0.2">
      <c r="A32" s="5">
        <v>27</v>
      </c>
      <c r="B32" s="38" t="s">
        <v>51</v>
      </c>
      <c r="C32" s="57" t="s">
        <v>25</v>
      </c>
      <c r="D32" s="10">
        <v>447.29101339981304</v>
      </c>
      <c r="E32" s="6">
        <v>124.633</v>
      </c>
      <c r="F32" s="11">
        <v>322.65801339981306</v>
      </c>
      <c r="G32" s="10">
        <v>434.63</v>
      </c>
      <c r="H32" s="6">
        <v>126.10299999999999</v>
      </c>
      <c r="I32" s="11">
        <v>308.52699999999999</v>
      </c>
      <c r="J32" s="9">
        <v>881.92101339981309</v>
      </c>
      <c r="K32" s="9">
        <v>250.73599999999999</v>
      </c>
      <c r="L32" s="9">
        <v>631.18501339981299</v>
      </c>
      <c r="M32" s="10">
        <v>3209</v>
      </c>
      <c r="N32" s="10">
        <v>3346.4</v>
      </c>
      <c r="O32" s="64">
        <v>1035409.5650000001</v>
      </c>
      <c r="P32" s="64">
        <v>1032454.7528</v>
      </c>
      <c r="Q32" s="64">
        <v>2067864.3178000001</v>
      </c>
      <c r="R32" s="64">
        <v>3230.3</v>
      </c>
      <c r="S32" s="15">
        <v>3230.3</v>
      </c>
      <c r="T32" s="15">
        <v>0</v>
      </c>
      <c r="U32" s="15">
        <v>0</v>
      </c>
      <c r="V32" s="15">
        <v>0</v>
      </c>
      <c r="W32" s="13">
        <v>503.4</v>
      </c>
      <c r="X32" s="64">
        <v>0</v>
      </c>
      <c r="Y32" s="8">
        <v>0</v>
      </c>
      <c r="Z32" s="64">
        <v>2067864.3178000001</v>
      </c>
      <c r="AA32" s="64">
        <v>0</v>
      </c>
      <c r="AB32" s="58">
        <v>2243844.84</v>
      </c>
      <c r="AC32" s="58">
        <v>0</v>
      </c>
      <c r="AD32" s="64">
        <v>-175980.52219999977</v>
      </c>
      <c r="AE32" s="64">
        <v>0</v>
      </c>
      <c r="AF32" s="64">
        <f t="shared" si="0"/>
        <v>-175980.52219999977</v>
      </c>
      <c r="AG32" s="14">
        <v>-54.478073925022372</v>
      </c>
      <c r="AH32" s="14">
        <v>0</v>
      </c>
      <c r="AI32" s="14">
        <f t="shared" si="1"/>
        <v>-1634.3422177506711</v>
      </c>
      <c r="AJ32" s="14">
        <f t="shared" si="2"/>
        <v>-2723.9036962511186</v>
      </c>
      <c r="AK32" s="14">
        <f t="shared" si="3"/>
        <v>-3813.4651747515659</v>
      </c>
      <c r="AL32" s="14">
        <f t="shared" si="4"/>
        <v>0</v>
      </c>
      <c r="AM32" s="14">
        <f t="shared" si="5"/>
        <v>0</v>
      </c>
      <c r="AN32" s="14">
        <f t="shared" si="6"/>
        <v>0</v>
      </c>
    </row>
    <row r="33" spans="1:40" ht="25.5" customHeight="1" x14ac:dyDescent="0.2">
      <c r="A33" s="5">
        <v>28</v>
      </c>
      <c r="B33" s="38" t="s">
        <v>52</v>
      </c>
      <c r="C33" s="57" t="s">
        <v>25</v>
      </c>
      <c r="D33" s="57">
        <v>758.24000000000012</v>
      </c>
      <c r="E33" s="6">
        <v>117.35299999999999</v>
      </c>
      <c r="F33" s="11">
        <v>640.88700000000017</v>
      </c>
      <c r="G33" s="10">
        <v>615.83000000000004</v>
      </c>
      <c r="H33" s="6">
        <v>108.224</v>
      </c>
      <c r="I33" s="11">
        <v>507.60600000000005</v>
      </c>
      <c r="J33" s="9">
        <v>1374.0700000000002</v>
      </c>
      <c r="K33" s="9">
        <v>225.577</v>
      </c>
      <c r="L33" s="9">
        <v>1148.4930000000002</v>
      </c>
      <c r="M33" s="10">
        <v>3209</v>
      </c>
      <c r="N33" s="10">
        <v>3346.4</v>
      </c>
      <c r="O33" s="64">
        <v>2056606.3830000006</v>
      </c>
      <c r="P33" s="64">
        <v>1698652.7184000001</v>
      </c>
      <c r="Q33" s="64">
        <v>3755259.101400001</v>
      </c>
      <c r="R33" s="64">
        <v>5780.6</v>
      </c>
      <c r="S33" s="20">
        <v>5111.1000000000004</v>
      </c>
      <c r="T33" s="20">
        <v>461.8</v>
      </c>
      <c r="U33" s="16">
        <v>207.7</v>
      </c>
      <c r="V33" s="20">
        <v>0</v>
      </c>
      <c r="W33" s="13">
        <v>589.79999999999995</v>
      </c>
      <c r="X33" s="64">
        <v>310110.58717665344</v>
      </c>
      <c r="Y33" s="8">
        <v>0</v>
      </c>
      <c r="Z33" s="64">
        <v>3432235.2146353256</v>
      </c>
      <c r="AA33" s="64">
        <v>12913.299588021702</v>
      </c>
      <c r="AB33" s="58">
        <v>3445825.59</v>
      </c>
      <c r="AC33" s="58">
        <v>12964.39</v>
      </c>
      <c r="AD33" s="64">
        <v>-13590.375364674255</v>
      </c>
      <c r="AE33" s="64">
        <v>-51.090411978297197</v>
      </c>
      <c r="AF33" s="64">
        <f t="shared" si="0"/>
        <v>-13641.465776652552</v>
      </c>
      <c r="AG33" s="14">
        <v>-2.658992264810756</v>
      </c>
      <c r="AH33" s="14">
        <v>-0.24598176205246605</v>
      </c>
      <c r="AI33" s="14">
        <f t="shared" si="1"/>
        <v>-79.76976794432268</v>
      </c>
      <c r="AJ33" s="14">
        <f t="shared" si="2"/>
        <v>-132.94961324053781</v>
      </c>
      <c r="AK33" s="14">
        <f t="shared" si="3"/>
        <v>-186.12945853675291</v>
      </c>
      <c r="AL33" s="14">
        <f t="shared" si="4"/>
        <v>-7.3794528615739816</v>
      </c>
      <c r="AM33" s="14">
        <f t="shared" si="5"/>
        <v>-12.299088102623303</v>
      </c>
      <c r="AN33" s="14">
        <f t="shared" si="6"/>
        <v>-17.218723343672625</v>
      </c>
    </row>
    <row r="34" spans="1:40" ht="25.5" customHeight="1" x14ac:dyDescent="0.2">
      <c r="A34" s="5">
        <v>29</v>
      </c>
      <c r="B34" s="38" t="s">
        <v>53</v>
      </c>
      <c r="C34" s="57" t="s">
        <v>25</v>
      </c>
      <c r="D34" s="57">
        <v>507.34000000000003</v>
      </c>
      <c r="E34" s="6">
        <v>93.210999999999999</v>
      </c>
      <c r="F34" s="11">
        <v>414.12900000000002</v>
      </c>
      <c r="G34" s="10">
        <v>229.85</v>
      </c>
      <c r="H34" s="6">
        <v>76.019000000000005</v>
      </c>
      <c r="I34" s="11">
        <v>153.83099999999999</v>
      </c>
      <c r="J34" s="9">
        <v>737.19</v>
      </c>
      <c r="K34" s="9">
        <v>169.23000000000002</v>
      </c>
      <c r="L34" s="9">
        <v>567.96</v>
      </c>
      <c r="M34" s="10">
        <v>3209</v>
      </c>
      <c r="N34" s="10">
        <v>3346.4</v>
      </c>
      <c r="O34" s="64">
        <v>1328939.9610000001</v>
      </c>
      <c r="P34" s="64">
        <v>514780.05839999998</v>
      </c>
      <c r="Q34" s="64">
        <v>1843720.0194000001</v>
      </c>
      <c r="R34" s="64">
        <v>3438.5</v>
      </c>
      <c r="S34" s="19">
        <v>2985.5</v>
      </c>
      <c r="T34" s="16">
        <v>155.4</v>
      </c>
      <c r="U34" s="16">
        <v>297.60000000000002</v>
      </c>
      <c r="V34" s="20">
        <v>0</v>
      </c>
      <c r="W34" s="13">
        <v>493</v>
      </c>
      <c r="X34" s="64">
        <v>90149.28056589383</v>
      </c>
      <c r="Y34" s="8">
        <v>0</v>
      </c>
      <c r="Z34" s="64">
        <v>1731921.9892501677</v>
      </c>
      <c r="AA34" s="64">
        <v>21648.749583938552</v>
      </c>
      <c r="AB34" s="58">
        <v>1790140.02</v>
      </c>
      <c r="AC34" s="58">
        <v>25330.3</v>
      </c>
      <c r="AD34" s="64">
        <v>-58218.03074983228</v>
      </c>
      <c r="AE34" s="64">
        <v>-3681.5504160614473</v>
      </c>
      <c r="AF34" s="64">
        <f t="shared" si="0"/>
        <v>-61899.581165893731</v>
      </c>
      <c r="AG34" s="14">
        <v>-19.500261513928081</v>
      </c>
      <c r="AH34" s="14">
        <v>-12.370801129238734</v>
      </c>
      <c r="AI34" s="14">
        <f t="shared" si="1"/>
        <v>-585.00784541784242</v>
      </c>
      <c r="AJ34" s="14">
        <f t="shared" si="2"/>
        <v>-975.01307569640403</v>
      </c>
      <c r="AK34" s="14">
        <f t="shared" si="3"/>
        <v>-1365.0183059749656</v>
      </c>
      <c r="AL34" s="14">
        <f t="shared" si="4"/>
        <v>-371.12403387716199</v>
      </c>
      <c r="AM34" s="14">
        <f t="shared" si="5"/>
        <v>-618.54005646193673</v>
      </c>
      <c r="AN34" s="14">
        <f t="shared" si="6"/>
        <v>-865.95607904671135</v>
      </c>
    </row>
    <row r="35" spans="1:40" ht="25.5" customHeight="1" x14ac:dyDescent="0.2">
      <c r="A35" s="5">
        <v>30</v>
      </c>
      <c r="B35" s="38" t="s">
        <v>54</v>
      </c>
      <c r="C35" s="57" t="s">
        <v>25</v>
      </c>
      <c r="D35" s="57">
        <v>262.20999999999998</v>
      </c>
      <c r="E35" s="6">
        <v>57.774000000000001</v>
      </c>
      <c r="F35" s="11">
        <v>204.43599999999998</v>
      </c>
      <c r="G35" s="10">
        <v>236.06</v>
      </c>
      <c r="H35" s="6">
        <v>47.055999999999997</v>
      </c>
      <c r="I35" s="11">
        <v>189.00400000000002</v>
      </c>
      <c r="J35" s="9">
        <v>498.27</v>
      </c>
      <c r="K35" s="9">
        <v>104.83</v>
      </c>
      <c r="L35" s="9">
        <v>393.44000000000005</v>
      </c>
      <c r="M35" s="10">
        <v>3209</v>
      </c>
      <c r="N35" s="10">
        <v>3346.4</v>
      </c>
      <c r="O35" s="64">
        <v>656035.12399999995</v>
      </c>
      <c r="P35" s="64">
        <v>632482.98560000013</v>
      </c>
      <c r="Q35" s="64">
        <v>1288518.1096000001</v>
      </c>
      <c r="R35" s="64">
        <v>2276.1</v>
      </c>
      <c r="S35" s="20">
        <v>1978.1</v>
      </c>
      <c r="T35" s="20">
        <v>0</v>
      </c>
      <c r="U35" s="25">
        <v>298</v>
      </c>
      <c r="V35" s="20">
        <v>0</v>
      </c>
      <c r="W35" s="13">
        <v>316.7</v>
      </c>
      <c r="X35" s="64">
        <v>0</v>
      </c>
      <c r="Y35" s="8">
        <v>0</v>
      </c>
      <c r="Z35" s="64">
        <v>1265236.1959464885</v>
      </c>
      <c r="AA35" s="64">
        <v>23281.913653511565</v>
      </c>
      <c r="AB35" s="58">
        <v>1246940.82</v>
      </c>
      <c r="AC35" s="58">
        <v>22945.26</v>
      </c>
      <c r="AD35" s="64">
        <v>18295.375946488464</v>
      </c>
      <c r="AE35" s="64">
        <v>336.65365351153741</v>
      </c>
      <c r="AF35" s="64">
        <f t="shared" si="0"/>
        <v>18632.029600000002</v>
      </c>
      <c r="AG35" s="14">
        <v>9.2489641304729115</v>
      </c>
      <c r="AH35" s="14">
        <v>1.1297102466830116</v>
      </c>
      <c r="AI35" s="14">
        <f t="shared" si="1"/>
        <v>277.46892391418737</v>
      </c>
      <c r="AJ35" s="14">
        <f t="shared" si="2"/>
        <v>462.44820652364558</v>
      </c>
      <c r="AK35" s="14">
        <f t="shared" si="3"/>
        <v>647.42748913310379</v>
      </c>
      <c r="AL35" s="14">
        <f t="shared" si="4"/>
        <v>33.891307400490348</v>
      </c>
      <c r="AM35" s="14">
        <f t="shared" si="5"/>
        <v>56.485512334150577</v>
      </c>
      <c r="AN35" s="14">
        <f t="shared" si="6"/>
        <v>79.079717267810807</v>
      </c>
    </row>
    <row r="36" spans="1:40" ht="25.5" customHeight="1" x14ac:dyDescent="0.2">
      <c r="A36" s="5">
        <v>31</v>
      </c>
      <c r="B36" s="38" t="s">
        <v>55</v>
      </c>
      <c r="C36" s="57" t="s">
        <v>25</v>
      </c>
      <c r="D36" s="57">
        <v>390.69</v>
      </c>
      <c r="E36" s="6">
        <v>49.792000000000002</v>
      </c>
      <c r="F36" s="11">
        <v>340.89800000000002</v>
      </c>
      <c r="G36" s="10">
        <v>284.77999999999997</v>
      </c>
      <c r="H36" s="6">
        <v>51.975000000000001</v>
      </c>
      <c r="I36" s="11">
        <v>232.80499999999998</v>
      </c>
      <c r="J36" s="9">
        <v>675.47</v>
      </c>
      <c r="K36" s="9">
        <v>101.767</v>
      </c>
      <c r="L36" s="9">
        <v>573.70299999999997</v>
      </c>
      <c r="M36" s="10">
        <v>3209</v>
      </c>
      <c r="N36" s="10">
        <v>3346.4</v>
      </c>
      <c r="O36" s="64">
        <v>1093941.682</v>
      </c>
      <c r="P36" s="64">
        <v>779058.652</v>
      </c>
      <c r="Q36" s="64">
        <v>1873000.334</v>
      </c>
      <c r="R36" s="64">
        <v>3087.8</v>
      </c>
      <c r="S36" s="24">
        <v>2914</v>
      </c>
      <c r="T36" s="15">
        <v>0</v>
      </c>
      <c r="U36" s="16">
        <v>173.8</v>
      </c>
      <c r="V36" s="15">
        <v>0</v>
      </c>
      <c r="W36" s="13">
        <v>273.7</v>
      </c>
      <c r="X36" s="64">
        <v>0</v>
      </c>
      <c r="Y36" s="8">
        <v>0</v>
      </c>
      <c r="Z36" s="64">
        <v>1863948.5158793742</v>
      </c>
      <c r="AA36" s="64">
        <v>9051.8181206257505</v>
      </c>
      <c r="AB36" s="58">
        <v>1936949.1</v>
      </c>
      <c r="AC36" s="58">
        <v>9415.3799999999992</v>
      </c>
      <c r="AD36" s="64">
        <v>-73000.584120625863</v>
      </c>
      <c r="AE36" s="64">
        <v>-363.56187937424875</v>
      </c>
      <c r="AF36" s="64">
        <f t="shared" si="0"/>
        <v>-73364.14600000011</v>
      </c>
      <c r="AG36" s="14">
        <v>-25.051676088066529</v>
      </c>
      <c r="AH36" s="14">
        <v>-2.0918405027287039</v>
      </c>
      <c r="AI36" s="14">
        <f t="shared" si="1"/>
        <v>-751.55028264199586</v>
      </c>
      <c r="AJ36" s="14">
        <f t="shared" si="2"/>
        <v>-1252.5838044033264</v>
      </c>
      <c r="AK36" s="14">
        <f t="shared" si="3"/>
        <v>-1753.617326164657</v>
      </c>
      <c r="AL36" s="14">
        <f t="shared" si="4"/>
        <v>-62.755215081861117</v>
      </c>
      <c r="AM36" s="14">
        <f t="shared" si="5"/>
        <v>-104.5920251364352</v>
      </c>
      <c r="AN36" s="14">
        <f t="shared" si="6"/>
        <v>-146.42883519100928</v>
      </c>
    </row>
    <row r="37" spans="1:40" ht="25.5" customHeight="1" x14ac:dyDescent="0.2">
      <c r="A37" s="5">
        <v>32</v>
      </c>
      <c r="B37" s="38" t="s">
        <v>56</v>
      </c>
      <c r="C37" s="57" t="s">
        <v>25</v>
      </c>
      <c r="D37" s="57">
        <v>308.64000000000004</v>
      </c>
      <c r="E37" s="6">
        <v>52.329000000000001</v>
      </c>
      <c r="F37" s="11">
        <v>256.31100000000004</v>
      </c>
      <c r="G37" s="10">
        <v>253</v>
      </c>
      <c r="H37" s="6">
        <v>56.603000000000002</v>
      </c>
      <c r="I37" s="11">
        <v>196.39699999999999</v>
      </c>
      <c r="J37" s="9">
        <v>561.6400000000001</v>
      </c>
      <c r="K37" s="9">
        <v>108.932</v>
      </c>
      <c r="L37" s="9">
        <v>452.70799999999997</v>
      </c>
      <c r="M37" s="10">
        <v>3209</v>
      </c>
      <c r="N37" s="10">
        <v>3346.4</v>
      </c>
      <c r="O37" s="64">
        <v>822501.99900000007</v>
      </c>
      <c r="P37" s="64">
        <v>657222.92079999996</v>
      </c>
      <c r="Q37" s="64">
        <v>1479724.9198</v>
      </c>
      <c r="R37" s="64">
        <v>3050.7</v>
      </c>
      <c r="S37" s="19">
        <v>2441.6</v>
      </c>
      <c r="T37" s="15">
        <v>0</v>
      </c>
      <c r="U37" s="16">
        <v>609.1</v>
      </c>
      <c r="V37" s="15">
        <v>0</v>
      </c>
      <c r="W37" s="13">
        <v>271.3</v>
      </c>
      <c r="X37" s="64">
        <v>0</v>
      </c>
      <c r="Y37" s="8">
        <v>0</v>
      </c>
      <c r="Z37" s="64">
        <v>1450179.7769994205</v>
      </c>
      <c r="AA37" s="64">
        <v>29545.142800579524</v>
      </c>
      <c r="AB37" s="58">
        <v>1448494.68</v>
      </c>
      <c r="AC37" s="58">
        <v>29512.15</v>
      </c>
      <c r="AD37" s="64">
        <v>1685.0969994205516</v>
      </c>
      <c r="AE37" s="64">
        <v>32.992800579522736</v>
      </c>
      <c r="AF37" s="64">
        <f t="shared" si="0"/>
        <v>1718.0898000000743</v>
      </c>
      <c r="AG37" s="14">
        <v>0.69016095978888914</v>
      </c>
      <c r="AH37" s="14">
        <v>5.4166476078677944E-2</v>
      </c>
      <c r="AI37" s="14">
        <f t="shared" si="1"/>
        <v>20.704828793666675</v>
      </c>
      <c r="AJ37" s="14">
        <f t="shared" si="2"/>
        <v>34.508047989444457</v>
      </c>
      <c r="AK37" s="14">
        <f t="shared" si="3"/>
        <v>48.311267185222242</v>
      </c>
      <c r="AL37" s="14">
        <f t="shared" si="4"/>
        <v>1.6249942823603383</v>
      </c>
      <c r="AM37" s="14">
        <f t="shared" si="5"/>
        <v>2.7083238039338973</v>
      </c>
      <c r="AN37" s="14">
        <f t="shared" si="6"/>
        <v>3.7916533255074563</v>
      </c>
    </row>
    <row r="38" spans="1:40" ht="25.5" customHeight="1" x14ac:dyDescent="0.2">
      <c r="A38" s="5">
        <v>33</v>
      </c>
      <c r="B38" s="38" t="s">
        <v>57</v>
      </c>
      <c r="C38" s="57" t="s">
        <v>25</v>
      </c>
      <c r="D38" s="57">
        <v>387.92000000000007</v>
      </c>
      <c r="E38" s="6">
        <v>67.272000000000006</v>
      </c>
      <c r="F38" s="11">
        <v>320.64800000000008</v>
      </c>
      <c r="G38" s="10">
        <v>318</v>
      </c>
      <c r="H38" s="6">
        <v>66.13</v>
      </c>
      <c r="I38" s="11">
        <v>251.87</v>
      </c>
      <c r="J38" s="9">
        <v>705.92000000000007</v>
      </c>
      <c r="K38" s="9">
        <v>133.40199999999999</v>
      </c>
      <c r="L38" s="9">
        <v>572.51800000000003</v>
      </c>
      <c r="M38" s="10">
        <v>3209</v>
      </c>
      <c r="N38" s="10">
        <v>3346.4</v>
      </c>
      <c r="O38" s="64">
        <v>1028959.4320000003</v>
      </c>
      <c r="P38" s="64">
        <v>842857.76800000004</v>
      </c>
      <c r="Q38" s="64">
        <v>1871817.2000000002</v>
      </c>
      <c r="R38" s="64">
        <v>3257</v>
      </c>
      <c r="S38" s="19">
        <v>2678.6</v>
      </c>
      <c r="T38" s="16">
        <v>110.4</v>
      </c>
      <c r="U38" s="25">
        <v>468</v>
      </c>
      <c r="V38" s="20">
        <v>0</v>
      </c>
      <c r="W38" s="13">
        <v>271.5</v>
      </c>
      <c r="X38" s="64">
        <v>73149.689401900498</v>
      </c>
      <c r="Y38" s="8">
        <v>0</v>
      </c>
      <c r="Z38" s="64">
        <v>1774807.5908689371</v>
      </c>
      <c r="AA38" s="64">
        <v>23859.919729162604</v>
      </c>
      <c r="AB38" s="58">
        <v>1824755.35</v>
      </c>
      <c r="AC38" s="58">
        <v>24531.3</v>
      </c>
      <c r="AD38" s="64">
        <v>-49947.759131063009</v>
      </c>
      <c r="AE38" s="64">
        <v>-671.38027083736233</v>
      </c>
      <c r="AF38" s="64">
        <f t="shared" si="0"/>
        <v>-50619.139401900371</v>
      </c>
      <c r="AG38" s="14">
        <v>-18.64696450797544</v>
      </c>
      <c r="AH38" s="14">
        <v>-1.4345732282849621</v>
      </c>
      <c r="AI38" s="14">
        <f t="shared" si="1"/>
        <v>-559.4089352392632</v>
      </c>
      <c r="AJ38" s="14">
        <f t="shared" si="2"/>
        <v>-932.348225398772</v>
      </c>
      <c r="AK38" s="14">
        <f t="shared" si="3"/>
        <v>-1305.2875155582808</v>
      </c>
      <c r="AL38" s="14">
        <f t="shared" si="4"/>
        <v>-43.037196848548867</v>
      </c>
      <c r="AM38" s="14">
        <f t="shared" si="5"/>
        <v>-71.728661414248108</v>
      </c>
      <c r="AN38" s="14">
        <f t="shared" si="6"/>
        <v>-100.42012597994734</v>
      </c>
    </row>
    <row r="39" spans="1:40" ht="25.5" customHeight="1" x14ac:dyDescent="0.2">
      <c r="A39" s="5">
        <v>34</v>
      </c>
      <c r="B39" s="38" t="s">
        <v>58</v>
      </c>
      <c r="C39" s="57" t="s">
        <v>25</v>
      </c>
      <c r="D39" s="57">
        <v>556.52</v>
      </c>
      <c r="E39" s="6">
        <v>93.944999999999993</v>
      </c>
      <c r="F39" s="11">
        <v>462.57499999999999</v>
      </c>
      <c r="G39" s="10">
        <v>429.65000000000003</v>
      </c>
      <c r="H39" s="6">
        <v>91.697000000000003</v>
      </c>
      <c r="I39" s="11">
        <v>337.95300000000003</v>
      </c>
      <c r="J39" s="9">
        <v>986.17000000000007</v>
      </c>
      <c r="K39" s="9">
        <v>185.642</v>
      </c>
      <c r="L39" s="9">
        <v>800.52800000000002</v>
      </c>
      <c r="M39" s="10">
        <v>3209</v>
      </c>
      <c r="N39" s="10">
        <v>3346.4</v>
      </c>
      <c r="O39" s="64">
        <v>1484403.175</v>
      </c>
      <c r="P39" s="64">
        <v>1130925.9192000001</v>
      </c>
      <c r="Q39" s="64">
        <v>2615329.0942000002</v>
      </c>
      <c r="R39" s="64">
        <v>4844.2</v>
      </c>
      <c r="S39" s="20">
        <v>3886.4</v>
      </c>
      <c r="T39" s="26">
        <v>720.3</v>
      </c>
      <c r="U39" s="16">
        <v>237.5</v>
      </c>
      <c r="V39" s="26">
        <v>0</v>
      </c>
      <c r="W39" s="13">
        <v>389.3</v>
      </c>
      <c r="X39" s="64">
        <v>407368.54641556658</v>
      </c>
      <c r="Y39" s="8">
        <v>0</v>
      </c>
      <c r="Z39" s="64">
        <v>2197969.066763096</v>
      </c>
      <c r="AA39" s="64">
        <v>9991.4810213376295</v>
      </c>
      <c r="AB39" s="58">
        <v>2321092</v>
      </c>
      <c r="AC39" s="58">
        <v>11039.1</v>
      </c>
      <c r="AD39" s="64">
        <v>-123122.93323690398</v>
      </c>
      <c r="AE39" s="64">
        <v>-1047.6189786623709</v>
      </c>
      <c r="AF39" s="64">
        <f t="shared" si="0"/>
        <v>-124170.55221556635</v>
      </c>
      <c r="AG39" s="14">
        <v>-31.680458325675168</v>
      </c>
      <c r="AH39" s="14">
        <v>-4.4110272785784037</v>
      </c>
      <c r="AI39" s="14">
        <f t="shared" si="1"/>
        <v>-950.41374977025509</v>
      </c>
      <c r="AJ39" s="14">
        <f t="shared" si="2"/>
        <v>-1584.0229162837584</v>
      </c>
      <c r="AK39" s="14">
        <f t="shared" si="3"/>
        <v>-2217.6320827972618</v>
      </c>
      <c r="AL39" s="14">
        <f t="shared" si="4"/>
        <v>-132.33081835735211</v>
      </c>
      <c r="AM39" s="14">
        <f t="shared" si="5"/>
        <v>-220.55136392892018</v>
      </c>
      <c r="AN39" s="14">
        <f t="shared" si="6"/>
        <v>-308.77190950048828</v>
      </c>
    </row>
    <row r="40" spans="1:40" ht="25.5" customHeight="1" x14ac:dyDescent="0.2">
      <c r="A40" s="5">
        <v>35</v>
      </c>
      <c r="B40" s="38" t="s">
        <v>59</v>
      </c>
      <c r="C40" s="57" t="s">
        <v>25</v>
      </c>
      <c r="D40" s="57">
        <v>250.26</v>
      </c>
      <c r="E40" s="6">
        <v>54.658999999999999</v>
      </c>
      <c r="F40" s="11">
        <v>195.601</v>
      </c>
      <c r="G40" s="10">
        <v>202.63</v>
      </c>
      <c r="H40" s="6">
        <v>71.269000000000005</v>
      </c>
      <c r="I40" s="11">
        <v>131.36099999999999</v>
      </c>
      <c r="J40" s="9">
        <v>452.89</v>
      </c>
      <c r="K40" s="9">
        <v>125.928</v>
      </c>
      <c r="L40" s="9">
        <v>326.96199999999999</v>
      </c>
      <c r="M40" s="10">
        <v>3209</v>
      </c>
      <c r="N40" s="10">
        <v>3346.4</v>
      </c>
      <c r="O40" s="64">
        <v>627683.60900000005</v>
      </c>
      <c r="P40" s="64">
        <v>439586.45039999997</v>
      </c>
      <c r="Q40" s="64">
        <v>1067270.0594000001</v>
      </c>
      <c r="R40" s="64">
        <v>2149.8000000000002</v>
      </c>
      <c r="S40" s="20">
        <v>2149.8000000000002</v>
      </c>
      <c r="T40" s="26">
        <v>0</v>
      </c>
      <c r="U40" s="26">
        <v>0</v>
      </c>
      <c r="V40" s="26">
        <v>0</v>
      </c>
      <c r="W40" s="13">
        <v>244.8</v>
      </c>
      <c r="X40" s="64">
        <v>0</v>
      </c>
      <c r="Y40" s="8">
        <v>0</v>
      </c>
      <c r="Z40" s="64">
        <v>1067270.0594000001</v>
      </c>
      <c r="AA40" s="64">
        <v>0</v>
      </c>
      <c r="AB40" s="58">
        <v>1124993.82</v>
      </c>
      <c r="AC40" s="58">
        <v>0</v>
      </c>
      <c r="AD40" s="64">
        <v>-57723.760599999921</v>
      </c>
      <c r="AE40" s="64">
        <v>0</v>
      </c>
      <c r="AF40" s="64">
        <f t="shared" si="0"/>
        <v>-57723.760599999921</v>
      </c>
      <c r="AG40" s="14">
        <v>-26.850758489161745</v>
      </c>
      <c r="AH40" s="14">
        <v>0</v>
      </c>
      <c r="AI40" s="14">
        <f t="shared" si="1"/>
        <v>-805.52275467485231</v>
      </c>
      <c r="AJ40" s="14">
        <f t="shared" si="2"/>
        <v>-1342.5379244580872</v>
      </c>
      <c r="AK40" s="14">
        <f t="shared" si="3"/>
        <v>-1879.5530942413222</v>
      </c>
      <c r="AL40" s="14">
        <f t="shared" si="4"/>
        <v>0</v>
      </c>
      <c r="AM40" s="14">
        <f t="shared" si="5"/>
        <v>0</v>
      </c>
      <c r="AN40" s="14">
        <f t="shared" si="6"/>
        <v>0</v>
      </c>
    </row>
    <row r="41" spans="1:40" ht="25.5" customHeight="1" x14ac:dyDescent="0.2">
      <c r="A41" s="5">
        <v>36</v>
      </c>
      <c r="B41" s="38" t="s">
        <v>60</v>
      </c>
      <c r="C41" s="57" t="s">
        <v>25</v>
      </c>
      <c r="D41" s="57">
        <v>250.07999999999998</v>
      </c>
      <c r="E41" s="6">
        <v>46.185000000000002</v>
      </c>
      <c r="F41" s="11">
        <v>203.89499999999998</v>
      </c>
      <c r="G41" s="10">
        <v>182.26999999999998</v>
      </c>
      <c r="H41" s="6">
        <v>59.874000000000002</v>
      </c>
      <c r="I41" s="11">
        <v>122.39599999999999</v>
      </c>
      <c r="J41" s="9">
        <v>432.34999999999997</v>
      </c>
      <c r="K41" s="9">
        <v>106.059</v>
      </c>
      <c r="L41" s="9">
        <v>326.29099999999994</v>
      </c>
      <c r="M41" s="10">
        <v>3209</v>
      </c>
      <c r="N41" s="10">
        <v>3346.4</v>
      </c>
      <c r="O41" s="64">
        <v>654299.05499999993</v>
      </c>
      <c r="P41" s="64">
        <v>409585.97439999995</v>
      </c>
      <c r="Q41" s="64">
        <v>1063885.0293999999</v>
      </c>
      <c r="R41" s="64">
        <v>2134.5</v>
      </c>
      <c r="S41" s="26">
        <v>2134.5</v>
      </c>
      <c r="T41" s="26">
        <v>0</v>
      </c>
      <c r="U41" s="26">
        <v>0</v>
      </c>
      <c r="V41" s="26">
        <v>0</v>
      </c>
      <c r="W41" s="13">
        <v>254</v>
      </c>
      <c r="X41" s="64">
        <v>0</v>
      </c>
      <c r="Y41" s="8">
        <v>0</v>
      </c>
      <c r="Z41" s="64">
        <v>1063885.0293999999</v>
      </c>
      <c r="AA41" s="64">
        <v>0</v>
      </c>
      <c r="AB41" s="58">
        <v>1037824.66</v>
      </c>
      <c r="AC41" s="58">
        <v>0</v>
      </c>
      <c r="AD41" s="64">
        <v>26060.36939999985</v>
      </c>
      <c r="AE41" s="64">
        <v>0</v>
      </c>
      <c r="AF41" s="64">
        <f t="shared" si="0"/>
        <v>26060.36939999985</v>
      </c>
      <c r="AG41" s="14">
        <v>12.209121293042797</v>
      </c>
      <c r="AH41" s="14">
        <v>0</v>
      </c>
      <c r="AI41" s="14">
        <f t="shared" si="1"/>
        <v>366.27363879128393</v>
      </c>
      <c r="AJ41" s="14">
        <f t="shared" si="2"/>
        <v>610.45606465213984</v>
      </c>
      <c r="AK41" s="14">
        <f t="shared" si="3"/>
        <v>854.63849051299576</v>
      </c>
      <c r="AL41" s="14">
        <f t="shared" si="4"/>
        <v>0</v>
      </c>
      <c r="AM41" s="14">
        <f t="shared" si="5"/>
        <v>0</v>
      </c>
      <c r="AN41" s="14">
        <f t="shared" si="6"/>
        <v>0</v>
      </c>
    </row>
    <row r="42" spans="1:40" ht="25.5" customHeight="1" x14ac:dyDescent="0.2">
      <c r="A42" s="5">
        <v>37</v>
      </c>
      <c r="B42" s="38" t="s">
        <v>61</v>
      </c>
      <c r="C42" s="57" t="s">
        <v>25</v>
      </c>
      <c r="D42" s="57">
        <v>513.83999999999992</v>
      </c>
      <c r="E42" s="6">
        <v>88.456999999999994</v>
      </c>
      <c r="F42" s="11">
        <v>425.38299999999992</v>
      </c>
      <c r="G42" s="10">
        <v>405.08999999999992</v>
      </c>
      <c r="H42" s="6">
        <v>78.317999999999998</v>
      </c>
      <c r="I42" s="11">
        <v>326.77199999999993</v>
      </c>
      <c r="J42" s="9">
        <v>918.92999999999984</v>
      </c>
      <c r="K42" s="9">
        <v>166.77499999999998</v>
      </c>
      <c r="L42" s="9">
        <v>752.15499999999997</v>
      </c>
      <c r="M42" s="10">
        <v>3209</v>
      </c>
      <c r="N42" s="10">
        <v>3346.4</v>
      </c>
      <c r="O42" s="64">
        <v>1365054.0469999998</v>
      </c>
      <c r="P42" s="64">
        <v>1093509.8207999999</v>
      </c>
      <c r="Q42" s="64">
        <v>2458563.8677999997</v>
      </c>
      <c r="R42" s="64">
        <v>4041.2000000000003</v>
      </c>
      <c r="S42" s="21">
        <v>3852.8</v>
      </c>
      <c r="T42" s="26">
        <v>0</v>
      </c>
      <c r="U42" s="16">
        <v>188.4</v>
      </c>
      <c r="V42" s="26">
        <v>0</v>
      </c>
      <c r="W42" s="13">
        <v>472.1</v>
      </c>
      <c r="X42" s="64">
        <v>0</v>
      </c>
      <c r="Y42" s="8">
        <v>0</v>
      </c>
      <c r="Z42" s="64">
        <v>2446052.3505474143</v>
      </c>
      <c r="AA42" s="64">
        <v>12511.51725258527</v>
      </c>
      <c r="AB42" s="58">
        <v>2457656.09</v>
      </c>
      <c r="AC42" s="58">
        <v>12569.7</v>
      </c>
      <c r="AD42" s="64">
        <v>-11603.739452585578</v>
      </c>
      <c r="AE42" s="64">
        <v>-58.182747414752157</v>
      </c>
      <c r="AF42" s="64">
        <f t="shared" si="0"/>
        <v>-11661.92220000033</v>
      </c>
      <c r="AG42" s="14">
        <v>-3.0117679227018215</v>
      </c>
      <c r="AH42" s="14">
        <v>-0.30882562322055285</v>
      </c>
      <c r="AI42" s="14">
        <f t="shared" si="1"/>
        <v>-90.353037681054644</v>
      </c>
      <c r="AJ42" s="14">
        <f t="shared" si="2"/>
        <v>-150.58839613509107</v>
      </c>
      <c r="AK42" s="14">
        <f t="shared" si="3"/>
        <v>-210.8237545891275</v>
      </c>
      <c r="AL42" s="14">
        <f t="shared" si="4"/>
        <v>-9.264768696616585</v>
      </c>
      <c r="AM42" s="14">
        <f t="shared" si="5"/>
        <v>-15.441281161027643</v>
      </c>
      <c r="AN42" s="14">
        <f t="shared" si="6"/>
        <v>-21.617793625438701</v>
      </c>
    </row>
    <row r="43" spans="1:40" ht="25.5" customHeight="1" x14ac:dyDescent="0.2">
      <c r="A43" s="5">
        <v>38</v>
      </c>
      <c r="B43" s="38" t="s">
        <v>62</v>
      </c>
      <c r="C43" s="57" t="s">
        <v>19</v>
      </c>
      <c r="D43" s="57">
        <v>143.51</v>
      </c>
      <c r="E43" s="57">
        <v>0</v>
      </c>
      <c r="F43" s="11">
        <v>143.51</v>
      </c>
      <c r="G43" s="10">
        <v>125.89</v>
      </c>
      <c r="H43" s="57">
        <v>0</v>
      </c>
      <c r="I43" s="11">
        <v>125.89</v>
      </c>
      <c r="J43" s="9">
        <v>269.39999999999998</v>
      </c>
      <c r="K43" s="9">
        <v>0</v>
      </c>
      <c r="L43" s="9">
        <v>269.39999999999998</v>
      </c>
      <c r="M43" s="10">
        <v>3209</v>
      </c>
      <c r="N43" s="10">
        <v>3346.4</v>
      </c>
      <c r="O43" s="64">
        <v>460523.58999999997</v>
      </c>
      <c r="P43" s="64">
        <v>421278.29600000003</v>
      </c>
      <c r="Q43" s="64">
        <v>881801.88599999994</v>
      </c>
      <c r="R43" s="64">
        <v>1678.3</v>
      </c>
      <c r="S43" s="10">
        <v>1357.8</v>
      </c>
      <c r="T43" s="10">
        <v>30.3</v>
      </c>
      <c r="U43" s="10">
        <v>290.2</v>
      </c>
      <c r="V43" s="26">
        <v>0</v>
      </c>
      <c r="W43" s="10">
        <v>186</v>
      </c>
      <c r="X43" s="64">
        <v>18855.043467613756</v>
      </c>
      <c r="Y43" s="8">
        <v>0</v>
      </c>
      <c r="Z43" s="64">
        <v>844929.96766752342</v>
      </c>
      <c r="AA43" s="64">
        <v>18016.87486486281</v>
      </c>
      <c r="AB43" s="58">
        <v>901047.5</v>
      </c>
      <c r="AC43" s="58">
        <v>19175.89</v>
      </c>
      <c r="AD43" s="64">
        <v>-56117.532332476578</v>
      </c>
      <c r="AE43" s="64">
        <v>-1159.0151351372078</v>
      </c>
      <c r="AF43" s="64">
        <f t="shared" si="0"/>
        <v>-57276.547467613782</v>
      </c>
      <c r="AG43" s="14">
        <v>-41.329748366826173</v>
      </c>
      <c r="AH43" s="14">
        <v>-3.9938495352763881</v>
      </c>
      <c r="AI43" s="14">
        <f t="shared" si="1"/>
        <v>-1239.8924510047852</v>
      </c>
      <c r="AJ43" s="14">
        <f t="shared" si="2"/>
        <v>-2066.4874183413085</v>
      </c>
      <c r="AK43" s="14">
        <f t="shared" si="3"/>
        <v>-2893.082385677832</v>
      </c>
      <c r="AL43" s="14">
        <f t="shared" si="4"/>
        <v>-119.81548605829164</v>
      </c>
      <c r="AM43" s="14">
        <f t="shared" si="5"/>
        <v>-199.6924767638194</v>
      </c>
      <c r="AN43" s="14">
        <f t="shared" si="6"/>
        <v>-279.56946746934716</v>
      </c>
    </row>
    <row r="44" spans="1:40" ht="25.5" customHeight="1" x14ac:dyDescent="0.2">
      <c r="A44" s="5">
        <v>39</v>
      </c>
      <c r="B44" s="38" t="s">
        <v>63</v>
      </c>
      <c r="C44" s="57" t="s">
        <v>19</v>
      </c>
      <c r="D44" s="57">
        <v>290.86</v>
      </c>
      <c r="E44" s="57">
        <v>0</v>
      </c>
      <c r="F44" s="11">
        <v>290.86</v>
      </c>
      <c r="G44" s="10">
        <v>202.35</v>
      </c>
      <c r="H44" s="57">
        <v>0</v>
      </c>
      <c r="I44" s="11">
        <v>202.35</v>
      </c>
      <c r="J44" s="9">
        <v>493.21000000000004</v>
      </c>
      <c r="K44" s="9">
        <v>0</v>
      </c>
      <c r="L44" s="9">
        <v>493.21000000000004</v>
      </c>
      <c r="M44" s="10">
        <v>3209</v>
      </c>
      <c r="N44" s="10">
        <v>3346.4</v>
      </c>
      <c r="O44" s="64">
        <v>933369.74</v>
      </c>
      <c r="P44" s="64">
        <v>677144.04</v>
      </c>
      <c r="Q44" s="64">
        <v>1610513.78</v>
      </c>
      <c r="R44" s="64">
        <v>2642.4</v>
      </c>
      <c r="S44" s="10">
        <v>2642.4</v>
      </c>
      <c r="T44" s="10">
        <v>0</v>
      </c>
      <c r="U44" s="10">
        <v>0</v>
      </c>
      <c r="V44" s="26">
        <v>0</v>
      </c>
      <c r="W44" s="10">
        <v>271.7</v>
      </c>
      <c r="X44" s="64">
        <v>0</v>
      </c>
      <c r="Y44" s="8">
        <v>0</v>
      </c>
      <c r="Z44" s="64">
        <v>1610513.78</v>
      </c>
      <c r="AA44" s="64">
        <v>0</v>
      </c>
      <c r="AB44" s="58">
        <v>1846577.98</v>
      </c>
      <c r="AC44" s="58">
        <v>0</v>
      </c>
      <c r="AD44" s="64">
        <v>-236064.19999999995</v>
      </c>
      <c r="AE44" s="64">
        <v>0</v>
      </c>
      <c r="AF44" s="64">
        <f t="shared" si="0"/>
        <v>-236064.19999999995</v>
      </c>
      <c r="AG44" s="14">
        <v>-89.337042082954866</v>
      </c>
      <c r="AH44" s="14">
        <v>0</v>
      </c>
      <c r="AI44" s="14">
        <f t="shared" si="1"/>
        <v>-2680.1112624886459</v>
      </c>
      <c r="AJ44" s="14">
        <f t="shared" si="2"/>
        <v>-4466.8521041477434</v>
      </c>
      <c r="AK44" s="14">
        <f t="shared" si="3"/>
        <v>-6253.5929458068404</v>
      </c>
      <c r="AL44" s="14">
        <f t="shared" si="4"/>
        <v>0</v>
      </c>
      <c r="AM44" s="14">
        <f t="shared" si="5"/>
        <v>0</v>
      </c>
      <c r="AN44" s="14">
        <f t="shared" si="6"/>
        <v>0</v>
      </c>
    </row>
    <row r="45" spans="1:40" ht="25.5" customHeight="1" x14ac:dyDescent="0.2">
      <c r="A45" s="5">
        <v>40</v>
      </c>
      <c r="B45" s="38" t="s">
        <v>64</v>
      </c>
      <c r="C45" s="57" t="s">
        <v>19</v>
      </c>
      <c r="D45" s="57">
        <v>252.70999999999998</v>
      </c>
      <c r="E45" s="57">
        <v>0</v>
      </c>
      <c r="F45" s="11">
        <v>252.70999999999998</v>
      </c>
      <c r="G45" s="10">
        <v>175.78</v>
      </c>
      <c r="H45" s="57">
        <v>0</v>
      </c>
      <c r="I45" s="11">
        <v>175.78</v>
      </c>
      <c r="J45" s="9">
        <v>428.49</v>
      </c>
      <c r="K45" s="9">
        <v>0</v>
      </c>
      <c r="L45" s="9">
        <v>428.49</v>
      </c>
      <c r="M45" s="10">
        <v>3209</v>
      </c>
      <c r="N45" s="10">
        <v>3346.4</v>
      </c>
      <c r="O45" s="64">
        <v>810946.3899999999</v>
      </c>
      <c r="P45" s="64">
        <v>588230.19200000004</v>
      </c>
      <c r="Q45" s="64">
        <v>1399176.5819999999</v>
      </c>
      <c r="R45" s="64">
        <v>2598.6</v>
      </c>
      <c r="S45" s="10">
        <v>2265.9</v>
      </c>
      <c r="T45" s="10">
        <v>0</v>
      </c>
      <c r="U45" s="10">
        <v>332.7</v>
      </c>
      <c r="V45" s="26">
        <v>0</v>
      </c>
      <c r="W45" s="10">
        <v>267.92</v>
      </c>
      <c r="X45" s="64">
        <v>0</v>
      </c>
      <c r="Y45" s="8">
        <v>0</v>
      </c>
      <c r="Z45" s="64">
        <v>1380235.0427074821</v>
      </c>
      <c r="AA45" s="64">
        <v>18941.539292517751</v>
      </c>
      <c r="AB45" s="58">
        <v>1633244.81</v>
      </c>
      <c r="AC45" s="58">
        <v>22413.56</v>
      </c>
      <c r="AD45" s="64">
        <v>-253009.76729251794</v>
      </c>
      <c r="AE45" s="64">
        <v>-3472.0207074822829</v>
      </c>
      <c r="AF45" s="64">
        <f t="shared" si="0"/>
        <v>-256481.78800000023</v>
      </c>
      <c r="AG45" s="14">
        <v>-111.65972341785512</v>
      </c>
      <c r="AH45" s="14">
        <v>-10.435890314043531</v>
      </c>
      <c r="AI45" s="14">
        <f t="shared" si="1"/>
        <v>-3349.7917025356537</v>
      </c>
      <c r="AJ45" s="14">
        <f t="shared" si="2"/>
        <v>-5582.9861708927556</v>
      </c>
      <c r="AK45" s="14">
        <f t="shared" si="3"/>
        <v>-7816.1806392498584</v>
      </c>
      <c r="AL45" s="14">
        <f t="shared" si="4"/>
        <v>-313.07670942130596</v>
      </c>
      <c r="AM45" s="14">
        <f t="shared" si="5"/>
        <v>-521.79451570217657</v>
      </c>
      <c r="AN45" s="14">
        <f t="shared" si="6"/>
        <v>-730.51232198304717</v>
      </c>
    </row>
    <row r="46" spans="1:40" ht="25.5" customHeight="1" x14ac:dyDescent="0.2">
      <c r="A46" s="5">
        <v>41</v>
      </c>
      <c r="B46" s="38" t="s">
        <v>65</v>
      </c>
      <c r="C46" s="57" t="s">
        <v>19</v>
      </c>
      <c r="D46" s="57">
        <v>113.03999999999999</v>
      </c>
      <c r="E46" s="57">
        <v>0</v>
      </c>
      <c r="F46" s="11">
        <v>113.03999999999999</v>
      </c>
      <c r="G46" s="10">
        <v>79.710000000000008</v>
      </c>
      <c r="H46" s="57">
        <v>0</v>
      </c>
      <c r="I46" s="11">
        <v>79.710000000000008</v>
      </c>
      <c r="J46" s="9">
        <v>192.75</v>
      </c>
      <c r="K46" s="9">
        <v>0</v>
      </c>
      <c r="L46" s="9">
        <v>192.75</v>
      </c>
      <c r="M46" s="10">
        <v>3209</v>
      </c>
      <c r="N46" s="10">
        <v>3346.4</v>
      </c>
      <c r="O46" s="64">
        <v>362745.36</v>
      </c>
      <c r="P46" s="64">
        <v>266741.54400000005</v>
      </c>
      <c r="Q46" s="64">
        <v>629486.9040000001</v>
      </c>
      <c r="R46" s="64">
        <v>1373.1</v>
      </c>
      <c r="S46" s="10">
        <v>862.9</v>
      </c>
      <c r="T46" s="10">
        <v>0</v>
      </c>
      <c r="U46" s="10">
        <v>510.2</v>
      </c>
      <c r="V46" s="26">
        <v>0</v>
      </c>
      <c r="W46" s="10">
        <v>112.6</v>
      </c>
      <c r="X46" s="64">
        <v>0</v>
      </c>
      <c r="Y46" s="8">
        <v>0</v>
      </c>
      <c r="Z46" s="64">
        <v>602488.62361645128</v>
      </c>
      <c r="AA46" s="64">
        <v>26998.280383548925</v>
      </c>
      <c r="AB46" s="58">
        <v>702092.51</v>
      </c>
      <c r="AC46" s="58">
        <v>62961.98</v>
      </c>
      <c r="AD46" s="64">
        <v>-99603.886383548728</v>
      </c>
      <c r="AE46" s="64">
        <v>-35963.699616451035</v>
      </c>
      <c r="AF46" s="64">
        <f t="shared" si="0"/>
        <v>-135567.58599999978</v>
      </c>
      <c r="AG46" s="14">
        <v>-115.42923442293282</v>
      </c>
      <c r="AH46" s="14">
        <v>-70.48941516356534</v>
      </c>
      <c r="AI46" s="14">
        <f t="shared" si="1"/>
        <v>-3462.8770326879849</v>
      </c>
      <c r="AJ46" s="14">
        <f t="shared" si="2"/>
        <v>-5771.4617211466411</v>
      </c>
      <c r="AK46" s="14">
        <f t="shared" si="3"/>
        <v>-8080.0464096052974</v>
      </c>
      <c r="AL46" s="14">
        <f t="shared" si="4"/>
        <v>-2114.6824549069602</v>
      </c>
      <c r="AM46" s="14">
        <f t="shared" si="5"/>
        <v>-3524.4707581782668</v>
      </c>
      <c r="AN46" s="14">
        <f t="shared" si="6"/>
        <v>-4934.2590614495739</v>
      </c>
    </row>
    <row r="47" spans="1:40" ht="25.5" customHeight="1" x14ac:dyDescent="0.2">
      <c r="A47" s="5">
        <v>42</v>
      </c>
      <c r="B47" s="38" t="s">
        <v>66</v>
      </c>
      <c r="C47" s="57" t="s">
        <v>19</v>
      </c>
      <c r="D47" s="57">
        <v>295.36</v>
      </c>
      <c r="E47" s="57">
        <v>0</v>
      </c>
      <c r="F47" s="11">
        <v>295.36</v>
      </c>
      <c r="G47" s="10">
        <v>185.51999999999998</v>
      </c>
      <c r="H47" s="57">
        <v>0</v>
      </c>
      <c r="I47" s="11">
        <v>185.51999999999998</v>
      </c>
      <c r="J47" s="9">
        <v>480.88</v>
      </c>
      <c r="K47" s="9">
        <v>0</v>
      </c>
      <c r="L47" s="9">
        <v>480.88</v>
      </c>
      <c r="M47" s="10">
        <v>3209</v>
      </c>
      <c r="N47" s="10">
        <v>3346.4</v>
      </c>
      <c r="O47" s="64">
        <v>947810.24</v>
      </c>
      <c r="P47" s="64">
        <v>620824.12799999991</v>
      </c>
      <c r="Q47" s="64">
        <v>1568634.3679999998</v>
      </c>
      <c r="R47" s="64">
        <v>2643.48</v>
      </c>
      <c r="S47" s="10">
        <v>2551.2800000000002</v>
      </c>
      <c r="T47" s="10">
        <v>0</v>
      </c>
      <c r="U47" s="10">
        <v>92.2</v>
      </c>
      <c r="V47" s="26">
        <v>0</v>
      </c>
      <c r="W47" s="10">
        <v>276.14</v>
      </c>
      <c r="X47" s="64">
        <v>0</v>
      </c>
      <c r="Y47" s="8">
        <v>0</v>
      </c>
      <c r="Z47" s="64">
        <v>1563290.9935086544</v>
      </c>
      <c r="AA47" s="64">
        <v>5343.3744913454493</v>
      </c>
      <c r="AB47" s="58">
        <v>1850674.88</v>
      </c>
      <c r="AC47" s="58">
        <v>6325.67</v>
      </c>
      <c r="AD47" s="64">
        <v>-287383.88649134547</v>
      </c>
      <c r="AE47" s="64">
        <v>-982.29550865455076</v>
      </c>
      <c r="AF47" s="64">
        <f t="shared" si="0"/>
        <v>-288366.18200000003</v>
      </c>
      <c r="AG47" s="14">
        <v>-112.64302095079546</v>
      </c>
      <c r="AH47" s="14">
        <v>-10.653964302110095</v>
      </c>
      <c r="AI47" s="14">
        <f t="shared" si="1"/>
        <v>-3379.2906285238637</v>
      </c>
      <c r="AJ47" s="14">
        <f t="shared" si="2"/>
        <v>-5632.1510475397727</v>
      </c>
      <c r="AK47" s="14">
        <f t="shared" si="3"/>
        <v>-7885.0114665556821</v>
      </c>
      <c r="AL47" s="14">
        <f t="shared" si="4"/>
        <v>-319.61892906330286</v>
      </c>
      <c r="AM47" s="14">
        <f t="shared" si="5"/>
        <v>-532.6982151055048</v>
      </c>
      <c r="AN47" s="14">
        <f t="shared" si="6"/>
        <v>-745.77750114770663</v>
      </c>
    </row>
    <row r="48" spans="1:40" ht="25.5" customHeight="1" x14ac:dyDescent="0.2">
      <c r="A48" s="44">
        <v>43</v>
      </c>
      <c r="B48" s="38" t="s">
        <v>67</v>
      </c>
      <c r="C48" s="57" t="s">
        <v>19</v>
      </c>
      <c r="D48" s="57">
        <v>216.12</v>
      </c>
      <c r="E48" s="57">
        <v>0</v>
      </c>
      <c r="F48" s="11">
        <v>216.12</v>
      </c>
      <c r="G48" s="10">
        <v>123.03</v>
      </c>
      <c r="H48" s="57">
        <v>0</v>
      </c>
      <c r="I48" s="11">
        <v>123.03</v>
      </c>
      <c r="J48" s="9">
        <v>339.15</v>
      </c>
      <c r="K48" s="9">
        <v>0</v>
      </c>
      <c r="L48" s="9">
        <v>339.15000000000003</v>
      </c>
      <c r="M48" s="10">
        <v>3209</v>
      </c>
      <c r="N48" s="10">
        <v>3346.4</v>
      </c>
      <c r="O48" s="64">
        <v>693529.08</v>
      </c>
      <c r="P48" s="64">
        <v>411707.592</v>
      </c>
      <c r="Q48" s="64">
        <v>1105236.672</v>
      </c>
      <c r="R48" s="64">
        <v>3221.5</v>
      </c>
      <c r="S48" s="10">
        <v>2215.5</v>
      </c>
      <c r="T48" s="10">
        <v>671.7</v>
      </c>
      <c r="U48" s="10">
        <v>334.3</v>
      </c>
      <c r="V48" s="26">
        <v>0</v>
      </c>
      <c r="W48" s="10">
        <v>245.2</v>
      </c>
      <c r="X48" s="64">
        <v>255041.90536980712</v>
      </c>
      <c r="Y48" s="8">
        <v>0</v>
      </c>
      <c r="Z48" s="64">
        <v>841216.82499152527</v>
      </c>
      <c r="AA48" s="64">
        <v>8977.9416386675439</v>
      </c>
      <c r="AB48" s="58">
        <v>776340.59</v>
      </c>
      <c r="AC48" s="58">
        <v>8284.5</v>
      </c>
      <c r="AD48" s="64">
        <v>64876.2349915253</v>
      </c>
      <c r="AE48" s="64">
        <v>693.44163866755662</v>
      </c>
      <c r="AF48" s="64">
        <f t="shared" si="0"/>
        <v>65569.676630192858</v>
      </c>
      <c r="AG48" s="14">
        <v>29.282886477781673</v>
      </c>
      <c r="AH48" s="14">
        <v>2.0743094186884732</v>
      </c>
      <c r="AI48" s="14">
        <f t="shared" si="1"/>
        <v>878.48659433345017</v>
      </c>
      <c r="AJ48" s="14">
        <f t="shared" si="2"/>
        <v>1464.1443238890836</v>
      </c>
      <c r="AK48" s="14">
        <f t="shared" si="3"/>
        <v>2049.8020534447173</v>
      </c>
      <c r="AL48" s="14">
        <f t="shared" si="4"/>
        <v>62.229282560654198</v>
      </c>
      <c r="AM48" s="14">
        <f t="shared" si="5"/>
        <v>103.71547093442366</v>
      </c>
      <c r="AN48" s="14">
        <f t="shared" si="6"/>
        <v>145.20165930819311</v>
      </c>
    </row>
    <row r="49" spans="1:40" ht="25.5" customHeight="1" x14ac:dyDescent="0.2">
      <c r="A49" s="44">
        <v>44</v>
      </c>
      <c r="B49" s="38" t="s">
        <v>68</v>
      </c>
      <c r="C49" s="57" t="s">
        <v>19</v>
      </c>
      <c r="D49" s="57">
        <v>387.23</v>
      </c>
      <c r="E49" s="57">
        <v>0</v>
      </c>
      <c r="F49" s="11">
        <v>387.23</v>
      </c>
      <c r="G49" s="10">
        <v>243.64</v>
      </c>
      <c r="H49" s="57">
        <v>0</v>
      </c>
      <c r="I49" s="11">
        <v>243.64</v>
      </c>
      <c r="J49" s="9">
        <v>630.87</v>
      </c>
      <c r="K49" s="9">
        <v>0</v>
      </c>
      <c r="L49" s="9">
        <v>630.87</v>
      </c>
      <c r="M49" s="10">
        <v>3209</v>
      </c>
      <c r="N49" s="10">
        <v>3346.4</v>
      </c>
      <c r="O49" s="64">
        <v>1242621.07</v>
      </c>
      <c r="P49" s="64">
        <v>815316.89599999995</v>
      </c>
      <c r="Q49" s="64">
        <v>2057937.966</v>
      </c>
      <c r="R49" s="64">
        <v>4588.1000000000004</v>
      </c>
      <c r="S49" s="10">
        <v>3438.7</v>
      </c>
      <c r="T49" s="10">
        <v>348.3</v>
      </c>
      <c r="U49" s="10">
        <v>533.29999999999995</v>
      </c>
      <c r="V49" s="58">
        <v>267.8</v>
      </c>
      <c r="W49" s="10">
        <v>394.8</v>
      </c>
      <c r="X49" s="18">
        <v>186153.75117347969</v>
      </c>
      <c r="Y49" s="62">
        <v>11340.282219378629</v>
      </c>
      <c r="Z49" s="64">
        <v>1837860.7641695216</v>
      </c>
      <c r="AA49" s="18">
        <v>22583.168437619948</v>
      </c>
      <c r="AB49" s="58">
        <v>2121429.7600000002</v>
      </c>
      <c r="AC49" s="58">
        <v>26030.61</v>
      </c>
      <c r="AD49" s="18">
        <v>-283568.99583047861</v>
      </c>
      <c r="AE49" s="18">
        <v>-3447.4415623800523</v>
      </c>
      <c r="AF49" s="64">
        <f t="shared" si="0"/>
        <v>-287016.43739285867</v>
      </c>
      <c r="AG49" s="14">
        <v>-82.464011350358746</v>
      </c>
      <c r="AH49" s="14">
        <v>-6.4643569517720847</v>
      </c>
      <c r="AI49" s="14">
        <f t="shared" si="1"/>
        <v>-2473.9203405107623</v>
      </c>
      <c r="AJ49" s="14">
        <f t="shared" si="2"/>
        <v>-4123.2005675179371</v>
      </c>
      <c r="AK49" s="14">
        <f t="shared" si="3"/>
        <v>-5772.4807945251123</v>
      </c>
      <c r="AL49" s="14">
        <f t="shared" si="4"/>
        <v>-193.93070855316253</v>
      </c>
      <c r="AM49" s="14">
        <f t="shared" si="5"/>
        <v>-323.21784758860423</v>
      </c>
      <c r="AN49" s="14">
        <f t="shared" si="6"/>
        <v>-452.50498662404596</v>
      </c>
    </row>
    <row r="50" spans="1:40" ht="25.5" customHeight="1" x14ac:dyDescent="0.2">
      <c r="A50" s="44">
        <v>45</v>
      </c>
      <c r="B50" s="38" t="s">
        <v>69</v>
      </c>
      <c r="C50" s="57" t="s">
        <v>19</v>
      </c>
      <c r="D50" s="57">
        <v>383.19</v>
      </c>
      <c r="E50" s="57">
        <v>0</v>
      </c>
      <c r="F50" s="11">
        <v>383.19</v>
      </c>
      <c r="G50" s="10">
        <v>303.11</v>
      </c>
      <c r="H50" s="57">
        <v>0</v>
      </c>
      <c r="I50" s="11">
        <v>303.11</v>
      </c>
      <c r="J50" s="9">
        <v>686.3</v>
      </c>
      <c r="K50" s="9">
        <v>0</v>
      </c>
      <c r="L50" s="9">
        <v>686.3</v>
      </c>
      <c r="M50" s="10">
        <v>3209</v>
      </c>
      <c r="N50" s="10">
        <v>3346.4</v>
      </c>
      <c r="O50" s="64">
        <v>1229656.71</v>
      </c>
      <c r="P50" s="64">
        <v>1014327.3040000001</v>
      </c>
      <c r="Q50" s="64">
        <v>2243984.014</v>
      </c>
      <c r="R50" s="64">
        <v>4837.7000000000007</v>
      </c>
      <c r="S50" s="10">
        <v>3491.8</v>
      </c>
      <c r="T50" s="10">
        <v>1063.8</v>
      </c>
      <c r="U50" s="10">
        <v>282.10000000000002</v>
      </c>
      <c r="V50" s="58">
        <v>0</v>
      </c>
      <c r="W50" s="10">
        <v>363.4</v>
      </c>
      <c r="X50" s="18">
        <v>521746.07791258977</v>
      </c>
      <c r="Y50" s="62">
        <v>0</v>
      </c>
      <c r="Z50" s="64">
        <v>1712570.9295498983</v>
      </c>
      <c r="AA50" s="18">
        <v>9667.0065375124486</v>
      </c>
      <c r="AB50" s="58">
        <v>1972442.02</v>
      </c>
      <c r="AC50" s="58">
        <v>11133.96</v>
      </c>
      <c r="AD50" s="18">
        <v>-259871.09045010176</v>
      </c>
      <c r="AE50" s="18">
        <v>-1466.9534624875505</v>
      </c>
      <c r="AF50" s="64">
        <f t="shared" si="0"/>
        <v>-261338.04391258932</v>
      </c>
      <c r="AG50" s="14">
        <v>-74.423246019274231</v>
      </c>
      <c r="AH50" s="14">
        <v>-5.2001186192398103</v>
      </c>
      <c r="AI50" s="14">
        <f t="shared" si="1"/>
        <v>-2232.6973805782268</v>
      </c>
      <c r="AJ50" s="14">
        <f t="shared" si="2"/>
        <v>-3721.1623009637115</v>
      </c>
      <c r="AK50" s="14">
        <f t="shared" si="3"/>
        <v>-5209.6272213491966</v>
      </c>
      <c r="AL50" s="14">
        <f t="shared" si="4"/>
        <v>-156.0035585771943</v>
      </c>
      <c r="AM50" s="14">
        <f t="shared" si="5"/>
        <v>-260.00593096199054</v>
      </c>
      <c r="AN50" s="14">
        <f t="shared" si="6"/>
        <v>-364.0083033467867</v>
      </c>
    </row>
    <row r="51" spans="1:40" ht="25.5" customHeight="1" x14ac:dyDescent="0.2">
      <c r="A51" s="44">
        <v>46</v>
      </c>
      <c r="B51" s="38" t="s">
        <v>70</v>
      </c>
      <c r="C51" s="57" t="s">
        <v>19</v>
      </c>
      <c r="D51" s="57">
        <v>383.61</v>
      </c>
      <c r="E51" s="57">
        <v>0</v>
      </c>
      <c r="F51" s="11">
        <v>383.61</v>
      </c>
      <c r="G51" s="10">
        <v>303.92</v>
      </c>
      <c r="H51" s="57">
        <v>0</v>
      </c>
      <c r="I51" s="11">
        <v>303.92</v>
      </c>
      <c r="J51" s="9">
        <v>687.53</v>
      </c>
      <c r="K51" s="9">
        <v>0</v>
      </c>
      <c r="L51" s="9">
        <v>687.53</v>
      </c>
      <c r="M51" s="10">
        <v>3209</v>
      </c>
      <c r="N51" s="10">
        <v>3346.4</v>
      </c>
      <c r="O51" s="64">
        <v>1231004.49</v>
      </c>
      <c r="P51" s="64">
        <v>1017037.888</v>
      </c>
      <c r="Q51" s="64">
        <v>2248042.378</v>
      </c>
      <c r="R51" s="64">
        <v>4459.7000000000007</v>
      </c>
      <c r="S51" s="10">
        <v>3834.3</v>
      </c>
      <c r="T51" s="10">
        <v>118.9</v>
      </c>
      <c r="U51" s="10">
        <v>506.5</v>
      </c>
      <c r="V51" s="58">
        <v>0</v>
      </c>
      <c r="W51" s="10">
        <v>403.6</v>
      </c>
      <c r="X51" s="18">
        <v>66902.77624305083</v>
      </c>
      <c r="Y51" s="62">
        <v>0</v>
      </c>
      <c r="Z51" s="64">
        <v>2157487.9306032783</v>
      </c>
      <c r="AA51" s="18">
        <v>23651.671153670544</v>
      </c>
      <c r="AB51" s="58">
        <v>2139289.34</v>
      </c>
      <c r="AC51" s="58">
        <v>23335.85</v>
      </c>
      <c r="AD51" s="18">
        <v>18198.590603278484</v>
      </c>
      <c r="AE51" s="18">
        <v>315.82115367054575</v>
      </c>
      <c r="AF51" s="64">
        <f t="shared" si="0"/>
        <v>18514.41175694903</v>
      </c>
      <c r="AG51" s="14">
        <v>4.7462615349029766</v>
      </c>
      <c r="AH51" s="14">
        <v>0.62353633498627004</v>
      </c>
      <c r="AI51" s="14">
        <f t="shared" si="1"/>
        <v>142.38784604708931</v>
      </c>
      <c r="AJ51" s="14">
        <f t="shared" si="2"/>
        <v>237.31307674514883</v>
      </c>
      <c r="AK51" s="14">
        <f t="shared" si="3"/>
        <v>332.23830744320838</v>
      </c>
      <c r="AL51" s="14">
        <f t="shared" si="4"/>
        <v>18.706090049588102</v>
      </c>
      <c r="AM51" s="14">
        <f t="shared" si="5"/>
        <v>31.176816749313502</v>
      </c>
      <c r="AN51" s="14">
        <f t="shared" si="6"/>
        <v>43.647543449038899</v>
      </c>
    </row>
    <row r="52" spans="1:40" ht="25.5" customHeight="1" x14ac:dyDescent="0.2">
      <c r="A52" s="44">
        <v>47</v>
      </c>
      <c r="B52" s="38" t="s">
        <v>71</v>
      </c>
      <c r="C52" s="57" t="s">
        <v>19</v>
      </c>
      <c r="D52" s="57">
        <v>66.67</v>
      </c>
      <c r="E52" s="57">
        <v>0</v>
      </c>
      <c r="F52" s="11">
        <v>66.67</v>
      </c>
      <c r="G52" s="10">
        <v>42.519999999999996</v>
      </c>
      <c r="H52" s="57">
        <v>0</v>
      </c>
      <c r="I52" s="11">
        <v>42.519999999999996</v>
      </c>
      <c r="J52" s="9">
        <v>109.19</v>
      </c>
      <c r="K52" s="9">
        <v>0</v>
      </c>
      <c r="L52" s="9">
        <v>109.19</v>
      </c>
      <c r="M52" s="10">
        <v>3209</v>
      </c>
      <c r="N52" s="10">
        <v>3346.4</v>
      </c>
      <c r="O52" s="64">
        <v>213944.03</v>
      </c>
      <c r="P52" s="64">
        <v>142288.92799999999</v>
      </c>
      <c r="Q52" s="64">
        <v>356232.95799999998</v>
      </c>
      <c r="R52" s="64">
        <v>727.5</v>
      </c>
      <c r="S52" s="10">
        <v>565.20000000000005</v>
      </c>
      <c r="T52" s="10">
        <v>0</v>
      </c>
      <c r="U52" s="10">
        <v>162.30000000000001</v>
      </c>
      <c r="V52" s="58">
        <v>0</v>
      </c>
      <c r="W52" s="10">
        <v>59.7</v>
      </c>
      <c r="X52" s="18">
        <v>0</v>
      </c>
      <c r="Y52" s="62">
        <v>0</v>
      </c>
      <c r="Z52" s="64">
        <v>348640.48203594697</v>
      </c>
      <c r="AA52" s="18">
        <v>7592.4759640530337</v>
      </c>
      <c r="AB52" s="58">
        <v>430017.53</v>
      </c>
      <c r="AC52" s="58">
        <v>9364.67</v>
      </c>
      <c r="AD52" s="18">
        <v>-81377.047964053054</v>
      </c>
      <c r="AE52" s="18">
        <v>-1772.1940359469663</v>
      </c>
      <c r="AF52" s="64">
        <f t="shared" si="0"/>
        <v>-83149.242000000027</v>
      </c>
      <c r="AG52" s="14">
        <v>-143.97920729662604</v>
      </c>
      <c r="AH52" s="14">
        <v>-10.919248527091597</v>
      </c>
      <c r="AI52" s="14">
        <f t="shared" si="1"/>
        <v>-4319.3762188987812</v>
      </c>
      <c r="AJ52" s="14">
        <f t="shared" si="2"/>
        <v>-7198.9603648313023</v>
      </c>
      <c r="AK52" s="14">
        <f t="shared" si="3"/>
        <v>-10078.544510763822</v>
      </c>
      <c r="AL52" s="14">
        <f t="shared" si="4"/>
        <v>-327.57745581274787</v>
      </c>
      <c r="AM52" s="14">
        <f t="shared" si="5"/>
        <v>-545.96242635457986</v>
      </c>
      <c r="AN52" s="14">
        <f t="shared" si="6"/>
        <v>-764.34739689641174</v>
      </c>
    </row>
    <row r="53" spans="1:40" ht="25.5" customHeight="1" x14ac:dyDescent="0.2">
      <c r="A53" s="44">
        <v>48</v>
      </c>
      <c r="B53" s="38" t="s">
        <v>72</v>
      </c>
      <c r="C53" s="57" t="s">
        <v>19</v>
      </c>
      <c r="D53" s="57">
        <v>302.44</v>
      </c>
      <c r="E53" s="57">
        <v>0</v>
      </c>
      <c r="F53" s="11">
        <v>302.44</v>
      </c>
      <c r="G53" s="10">
        <v>221.81</v>
      </c>
      <c r="H53" s="57">
        <v>0</v>
      </c>
      <c r="I53" s="11">
        <v>221.81</v>
      </c>
      <c r="J53" s="9">
        <v>524.25</v>
      </c>
      <c r="K53" s="9">
        <v>0</v>
      </c>
      <c r="L53" s="9">
        <v>524.25</v>
      </c>
      <c r="M53" s="10">
        <v>3209</v>
      </c>
      <c r="N53" s="10">
        <v>3346.4</v>
      </c>
      <c r="O53" s="64">
        <v>970529.96</v>
      </c>
      <c r="P53" s="64">
        <v>742264.98400000005</v>
      </c>
      <c r="Q53" s="64">
        <v>1712794.9440000001</v>
      </c>
      <c r="R53" s="64">
        <v>3621.4</v>
      </c>
      <c r="S53" s="10">
        <v>2988.5</v>
      </c>
      <c r="T53" s="10">
        <v>286.8</v>
      </c>
      <c r="U53" s="10">
        <v>346.1</v>
      </c>
      <c r="V53" s="58">
        <v>0</v>
      </c>
      <c r="W53" s="10">
        <v>277.8</v>
      </c>
      <c r="X53" s="18">
        <v>148859.34483929144</v>
      </c>
      <c r="Y53" s="62">
        <v>0</v>
      </c>
      <c r="Z53" s="64">
        <v>1551137.2107818075</v>
      </c>
      <c r="AA53" s="18">
        <v>12798.388378900883</v>
      </c>
      <c r="AB53" s="58">
        <v>1633316.34</v>
      </c>
      <c r="AC53" s="58">
        <v>13482.83</v>
      </c>
      <c r="AD53" s="18">
        <v>-82179.129218192538</v>
      </c>
      <c r="AE53" s="18">
        <v>-684.44162109911667</v>
      </c>
      <c r="AF53" s="64">
        <f t="shared" si="0"/>
        <v>-82863.570839291657</v>
      </c>
      <c r="AG53" s="14">
        <v>-27.498453812344835</v>
      </c>
      <c r="AH53" s="14">
        <v>-1.9775834183736396</v>
      </c>
      <c r="AI53" s="14">
        <f t="shared" si="1"/>
        <v>-824.95361437034501</v>
      </c>
      <c r="AJ53" s="14">
        <f t="shared" si="2"/>
        <v>-1374.9226906172416</v>
      </c>
      <c r="AK53" s="14">
        <f t="shared" si="3"/>
        <v>-1924.8917668641384</v>
      </c>
      <c r="AL53" s="14">
        <f t="shared" si="4"/>
        <v>-59.327502551209186</v>
      </c>
      <c r="AM53" s="14">
        <f t="shared" si="5"/>
        <v>-98.879170918681979</v>
      </c>
      <c r="AN53" s="14">
        <f t="shared" si="6"/>
        <v>-138.43083928615476</v>
      </c>
    </row>
    <row r="54" spans="1:40" ht="25.5" customHeight="1" x14ac:dyDescent="0.2">
      <c r="A54" s="44">
        <v>49</v>
      </c>
      <c r="B54" s="38" t="s">
        <v>73</v>
      </c>
      <c r="C54" s="57" t="s">
        <v>19</v>
      </c>
      <c r="D54" s="57">
        <v>26.58</v>
      </c>
      <c r="E54" s="57">
        <v>0</v>
      </c>
      <c r="F54" s="11">
        <v>26.58</v>
      </c>
      <c r="G54" s="10">
        <v>19.34</v>
      </c>
      <c r="H54" s="57">
        <v>0</v>
      </c>
      <c r="I54" s="11">
        <v>19.34</v>
      </c>
      <c r="J54" s="9">
        <v>45.92</v>
      </c>
      <c r="K54" s="9">
        <v>0</v>
      </c>
      <c r="L54" s="9">
        <v>45.92</v>
      </c>
      <c r="M54" s="10">
        <v>3209</v>
      </c>
      <c r="N54" s="10">
        <v>3346.4</v>
      </c>
      <c r="O54" s="64">
        <v>85295.22</v>
      </c>
      <c r="P54" s="64">
        <v>64719.376000000004</v>
      </c>
      <c r="Q54" s="64">
        <v>150014.59600000002</v>
      </c>
      <c r="R54" s="64">
        <v>641.29999999999995</v>
      </c>
      <c r="S54" s="10">
        <v>205</v>
      </c>
      <c r="T54" s="10">
        <v>0</v>
      </c>
      <c r="U54" s="10">
        <v>436.3</v>
      </c>
      <c r="V54" s="58">
        <v>0</v>
      </c>
      <c r="W54" s="10">
        <v>47.7</v>
      </c>
      <c r="X54" s="18">
        <v>0</v>
      </c>
      <c r="Y54" s="62">
        <v>0</v>
      </c>
      <c r="Z54" s="64">
        <v>130749.52442219079</v>
      </c>
      <c r="AA54" s="18">
        <v>19265.071577809231</v>
      </c>
      <c r="AB54" s="58">
        <v>136802.62000000002</v>
      </c>
      <c r="AC54" s="58">
        <v>21867.21</v>
      </c>
      <c r="AD54" s="18">
        <v>-6053.0955778092321</v>
      </c>
      <c r="AE54" s="18">
        <v>-2602.1384221907683</v>
      </c>
      <c r="AF54" s="64">
        <f t="shared" si="0"/>
        <v>-8655.2340000000004</v>
      </c>
      <c r="AG54" s="14">
        <v>-29.527295501508448</v>
      </c>
      <c r="AH54" s="14">
        <v>-5.9641036493027002</v>
      </c>
      <c r="AI54" s="14">
        <f t="shared" si="1"/>
        <v>-885.81886504525346</v>
      </c>
      <c r="AJ54" s="14">
        <f t="shared" si="2"/>
        <v>-1476.3647750754224</v>
      </c>
      <c r="AK54" s="14">
        <f t="shared" si="3"/>
        <v>-2066.9106851055913</v>
      </c>
      <c r="AL54" s="14">
        <f t="shared" si="4"/>
        <v>-178.92310947908101</v>
      </c>
      <c r="AM54" s="14">
        <f t="shared" si="5"/>
        <v>-298.20518246513501</v>
      </c>
      <c r="AN54" s="14">
        <f t="shared" si="6"/>
        <v>-417.48725545118901</v>
      </c>
    </row>
    <row r="55" spans="1:40" ht="25.5" customHeight="1" x14ac:dyDescent="0.2">
      <c r="A55" s="44">
        <v>50</v>
      </c>
      <c r="B55" s="38" t="s">
        <v>74</v>
      </c>
      <c r="C55" s="57" t="s">
        <v>19</v>
      </c>
      <c r="D55" s="57">
        <v>143.13</v>
      </c>
      <c r="E55" s="57">
        <v>0</v>
      </c>
      <c r="F55" s="11">
        <v>143.13</v>
      </c>
      <c r="G55" s="10">
        <v>93.39</v>
      </c>
      <c r="H55" s="57">
        <v>0</v>
      </c>
      <c r="I55" s="11">
        <v>93.39</v>
      </c>
      <c r="J55" s="9">
        <v>236.51999999999998</v>
      </c>
      <c r="K55" s="9">
        <v>0</v>
      </c>
      <c r="L55" s="9">
        <v>236.51999999999998</v>
      </c>
      <c r="M55" s="10">
        <v>3209</v>
      </c>
      <c r="N55" s="10">
        <v>3346.4</v>
      </c>
      <c r="O55" s="64">
        <v>459304.17</v>
      </c>
      <c r="P55" s="64">
        <v>312520.29600000003</v>
      </c>
      <c r="Q55" s="64">
        <v>771824.46600000001</v>
      </c>
      <c r="R55" s="64">
        <v>1891.7</v>
      </c>
      <c r="S55" s="10">
        <v>899.5</v>
      </c>
      <c r="T55" s="10">
        <v>127.2</v>
      </c>
      <c r="U55" s="10">
        <v>865</v>
      </c>
      <c r="V55" s="58">
        <v>0</v>
      </c>
      <c r="W55" s="10">
        <v>265.7</v>
      </c>
      <c r="X55" s="18">
        <v>86633.750020691179</v>
      </c>
      <c r="Y55" s="62">
        <v>0</v>
      </c>
      <c r="Z55" s="64">
        <v>612634.10490260785</v>
      </c>
      <c r="AA55" s="18">
        <v>72556.611076700996</v>
      </c>
      <c r="AB55" s="58">
        <v>618530.81000000006</v>
      </c>
      <c r="AC55" s="58">
        <v>73254.960000000006</v>
      </c>
      <c r="AD55" s="18">
        <v>-5896.7050973922014</v>
      </c>
      <c r="AE55" s="18">
        <v>-698.34892329901049</v>
      </c>
      <c r="AF55" s="64">
        <f t="shared" si="0"/>
        <v>-6595.0540206912119</v>
      </c>
      <c r="AG55" s="14">
        <v>-6.5555365173898847</v>
      </c>
      <c r="AH55" s="14">
        <v>-0.80733979572139947</v>
      </c>
      <c r="AI55" s="14">
        <f t="shared" si="1"/>
        <v>-196.66609552169655</v>
      </c>
      <c r="AJ55" s="14">
        <f t="shared" si="2"/>
        <v>-327.77682586949425</v>
      </c>
      <c r="AK55" s="14">
        <f t="shared" si="3"/>
        <v>-458.88755621729194</v>
      </c>
      <c r="AL55" s="14">
        <f t="shared" si="4"/>
        <v>-24.220193871641985</v>
      </c>
      <c r="AM55" s="14">
        <f t="shared" si="5"/>
        <v>-40.366989786069972</v>
      </c>
      <c r="AN55" s="14">
        <f t="shared" si="6"/>
        <v>-56.513785700497962</v>
      </c>
    </row>
    <row r="56" spans="1:40" ht="25.5" customHeight="1" x14ac:dyDescent="0.2">
      <c r="A56" s="44">
        <v>51</v>
      </c>
      <c r="B56" s="38" t="s">
        <v>75</v>
      </c>
      <c r="C56" s="57" t="s">
        <v>19</v>
      </c>
      <c r="D56" s="57">
        <v>73.78</v>
      </c>
      <c r="E56" s="57">
        <v>0</v>
      </c>
      <c r="F56" s="11">
        <v>73.78</v>
      </c>
      <c r="G56" s="10">
        <v>47.239999999999995</v>
      </c>
      <c r="H56" s="57">
        <v>0</v>
      </c>
      <c r="I56" s="11">
        <v>47.239999999999995</v>
      </c>
      <c r="J56" s="9">
        <v>121.02</v>
      </c>
      <c r="K56" s="9">
        <v>0</v>
      </c>
      <c r="L56" s="9">
        <v>121.02</v>
      </c>
      <c r="M56" s="10">
        <v>3209</v>
      </c>
      <c r="N56" s="10">
        <v>3346.4</v>
      </c>
      <c r="O56" s="64">
        <v>236760.02</v>
      </c>
      <c r="P56" s="64">
        <v>158083.93599999999</v>
      </c>
      <c r="Q56" s="64">
        <v>394843.95600000001</v>
      </c>
      <c r="R56" s="64">
        <v>568.6</v>
      </c>
      <c r="S56" s="10">
        <v>498.8</v>
      </c>
      <c r="T56" s="10">
        <v>0</v>
      </c>
      <c r="U56" s="10">
        <v>69.8</v>
      </c>
      <c r="V56" s="58">
        <v>0</v>
      </c>
      <c r="W56" s="10">
        <v>46.7</v>
      </c>
      <c r="X56" s="18">
        <v>0</v>
      </c>
      <c r="Y56" s="62">
        <v>0</v>
      </c>
      <c r="Z56" s="64">
        <v>390694.45200135483</v>
      </c>
      <c r="AA56" s="18">
        <v>4149.5039986451375</v>
      </c>
      <c r="AB56" s="58">
        <v>446751.59</v>
      </c>
      <c r="AC56" s="58">
        <v>4744.92</v>
      </c>
      <c r="AD56" s="18">
        <v>-56057.137998645194</v>
      </c>
      <c r="AE56" s="18">
        <v>-595.4160013548626</v>
      </c>
      <c r="AF56" s="64">
        <f t="shared" si="0"/>
        <v>-56652.554000000055</v>
      </c>
      <c r="AG56" s="14">
        <v>-112.38399759151001</v>
      </c>
      <c r="AH56" s="14">
        <v>-8.5303152056570575</v>
      </c>
      <c r="AI56" s="14">
        <f t="shared" si="1"/>
        <v>-3371.5199277453003</v>
      </c>
      <c r="AJ56" s="14">
        <f t="shared" si="2"/>
        <v>-5619.1998795755007</v>
      </c>
      <c r="AK56" s="14">
        <f t="shared" si="3"/>
        <v>-7866.8798314057003</v>
      </c>
      <c r="AL56" s="14">
        <f t="shared" si="4"/>
        <v>-255.90945616971172</v>
      </c>
      <c r="AM56" s="14">
        <f t="shared" si="5"/>
        <v>-426.51576028285285</v>
      </c>
      <c r="AN56" s="14">
        <f t="shared" si="6"/>
        <v>-597.12206439599402</v>
      </c>
    </row>
    <row r="57" spans="1:40" ht="25.5" customHeight="1" x14ac:dyDescent="0.2">
      <c r="A57" s="44">
        <v>52</v>
      </c>
      <c r="B57" s="38" t="s">
        <v>76</v>
      </c>
      <c r="C57" s="57" t="s">
        <v>19</v>
      </c>
      <c r="D57" s="57">
        <v>335.53000000000003</v>
      </c>
      <c r="E57" s="57">
        <v>0</v>
      </c>
      <c r="F57" s="11">
        <v>335.53000000000003</v>
      </c>
      <c r="G57" s="10">
        <v>233.13</v>
      </c>
      <c r="H57" s="57">
        <v>0</v>
      </c>
      <c r="I57" s="11">
        <v>233.13</v>
      </c>
      <c r="J57" s="9">
        <v>568.66000000000008</v>
      </c>
      <c r="K57" s="9">
        <v>0</v>
      </c>
      <c r="L57" s="9">
        <v>568.66000000000008</v>
      </c>
      <c r="M57" s="10">
        <v>3209</v>
      </c>
      <c r="N57" s="10">
        <v>3346.4</v>
      </c>
      <c r="O57" s="64">
        <v>1076715.77</v>
      </c>
      <c r="P57" s="64">
        <v>780146.23199999996</v>
      </c>
      <c r="Q57" s="64">
        <v>1856862.0019999999</v>
      </c>
      <c r="R57" s="64">
        <v>4924.0999999999995</v>
      </c>
      <c r="S57" s="10">
        <v>3695.2</v>
      </c>
      <c r="T57" s="10">
        <v>1114.0999999999999</v>
      </c>
      <c r="U57" s="10">
        <v>114.8</v>
      </c>
      <c r="V57" s="58">
        <v>0</v>
      </c>
      <c r="W57" s="10">
        <v>363.4</v>
      </c>
      <c r="X57" s="18">
        <v>429447.44984010718</v>
      </c>
      <c r="Y57" s="62">
        <v>0</v>
      </c>
      <c r="Z57" s="64">
        <v>1424373.2309928767</v>
      </c>
      <c r="AA57" s="18">
        <v>3041.3211670162109</v>
      </c>
      <c r="AB57" s="58">
        <v>1556875.88</v>
      </c>
      <c r="AC57" s="58">
        <v>3324.69</v>
      </c>
      <c r="AD57" s="18">
        <v>-132502.6490071232</v>
      </c>
      <c r="AE57" s="18">
        <v>-283.36883298378916</v>
      </c>
      <c r="AF57" s="64">
        <f t="shared" si="0"/>
        <v>-132786.01784010697</v>
      </c>
      <c r="AG57" s="14">
        <v>-35.858045303941111</v>
      </c>
      <c r="AH57" s="14">
        <v>-2.4683696252943306</v>
      </c>
      <c r="AI57" s="14">
        <f t="shared" si="1"/>
        <v>-1075.7413591182333</v>
      </c>
      <c r="AJ57" s="14">
        <f t="shared" si="2"/>
        <v>-1792.9022651970556</v>
      </c>
      <c r="AK57" s="14">
        <f t="shared" si="3"/>
        <v>-2510.0631712758777</v>
      </c>
      <c r="AL57" s="14">
        <f t="shared" si="4"/>
        <v>-74.05108875882992</v>
      </c>
      <c r="AM57" s="14">
        <f t="shared" si="5"/>
        <v>-123.41848126471653</v>
      </c>
      <c r="AN57" s="14">
        <f t="shared" si="6"/>
        <v>-172.78587377060313</v>
      </c>
    </row>
    <row r="58" spans="1:40" ht="25.5" customHeight="1" x14ac:dyDescent="0.2">
      <c r="A58" s="44">
        <v>53</v>
      </c>
      <c r="B58" s="38" t="s">
        <v>77</v>
      </c>
      <c r="C58" s="57" t="s">
        <v>19</v>
      </c>
      <c r="D58" s="57">
        <v>259.42999999999995</v>
      </c>
      <c r="E58" s="57">
        <v>0</v>
      </c>
      <c r="F58" s="11">
        <v>259.42999999999995</v>
      </c>
      <c r="G58" s="10">
        <v>174.91</v>
      </c>
      <c r="H58" s="57">
        <v>0</v>
      </c>
      <c r="I58" s="11">
        <v>174.91</v>
      </c>
      <c r="J58" s="9">
        <v>434.33999999999992</v>
      </c>
      <c r="K58" s="9">
        <v>0</v>
      </c>
      <c r="L58" s="9">
        <v>434.33999999999992</v>
      </c>
      <c r="M58" s="10">
        <v>3209</v>
      </c>
      <c r="N58" s="10">
        <v>3346.4</v>
      </c>
      <c r="O58" s="64">
        <v>832510.86999999988</v>
      </c>
      <c r="P58" s="64">
        <v>585318.82400000002</v>
      </c>
      <c r="Q58" s="64">
        <v>1417829.6939999999</v>
      </c>
      <c r="R58" s="64">
        <v>2597.5500000000002</v>
      </c>
      <c r="S58" s="10">
        <v>2552.52</v>
      </c>
      <c r="T58" s="10">
        <v>0</v>
      </c>
      <c r="U58" s="10">
        <v>45.03</v>
      </c>
      <c r="V58" s="58">
        <v>0</v>
      </c>
      <c r="W58" s="10">
        <v>266.8</v>
      </c>
      <c r="X58" s="18">
        <v>0</v>
      </c>
      <c r="Y58" s="62">
        <v>0</v>
      </c>
      <c r="Z58" s="64">
        <v>1415503.7269847565</v>
      </c>
      <c r="AA58" s="18">
        <v>2325.9670152434514</v>
      </c>
      <c r="AB58" s="58">
        <v>1570990.02</v>
      </c>
      <c r="AC58" s="58">
        <v>2586.12</v>
      </c>
      <c r="AD58" s="18">
        <v>-155486.29301524349</v>
      </c>
      <c r="AE58" s="18">
        <v>-260.15298475654845</v>
      </c>
      <c r="AF58" s="64">
        <f t="shared" si="0"/>
        <v>-155746.44600000003</v>
      </c>
      <c r="AG58" s="14">
        <v>-60.914818694953809</v>
      </c>
      <c r="AH58" s="14">
        <v>-5.7773258884421148</v>
      </c>
      <c r="AI58" s="14">
        <f t="shared" si="1"/>
        <v>-1827.4445608486142</v>
      </c>
      <c r="AJ58" s="14">
        <f t="shared" si="2"/>
        <v>-3045.7409347476905</v>
      </c>
      <c r="AK58" s="14">
        <f t="shared" si="3"/>
        <v>-4264.0373086467662</v>
      </c>
      <c r="AL58" s="14">
        <f t="shared" si="4"/>
        <v>-173.31977665326343</v>
      </c>
      <c r="AM58" s="14">
        <f t="shared" si="5"/>
        <v>-288.86629442210574</v>
      </c>
      <c r="AN58" s="14">
        <f t="shared" si="6"/>
        <v>-404.41281219094805</v>
      </c>
    </row>
    <row r="59" spans="1:40" ht="25.5" customHeight="1" x14ac:dyDescent="0.2">
      <c r="A59" s="44">
        <v>54</v>
      </c>
      <c r="B59" s="38" t="s">
        <v>78</v>
      </c>
      <c r="C59" s="57" t="s">
        <v>19</v>
      </c>
      <c r="D59" s="57">
        <v>158.30000000000001</v>
      </c>
      <c r="E59" s="57">
        <v>0</v>
      </c>
      <c r="F59" s="11">
        <v>158.30000000000001</v>
      </c>
      <c r="G59" s="10">
        <v>132.81</v>
      </c>
      <c r="H59" s="57">
        <v>0</v>
      </c>
      <c r="I59" s="11">
        <v>132.81</v>
      </c>
      <c r="J59" s="9">
        <v>291.11</v>
      </c>
      <c r="K59" s="9">
        <v>0</v>
      </c>
      <c r="L59" s="9">
        <v>291.11</v>
      </c>
      <c r="M59" s="10">
        <v>3209</v>
      </c>
      <c r="N59" s="10">
        <v>3346.4</v>
      </c>
      <c r="O59" s="64">
        <v>507984.7</v>
      </c>
      <c r="P59" s="64">
        <v>444435.38400000002</v>
      </c>
      <c r="Q59" s="64">
        <v>952420.08400000003</v>
      </c>
      <c r="R59" s="64">
        <v>1640</v>
      </c>
      <c r="S59" s="10">
        <v>1640</v>
      </c>
      <c r="T59" s="10">
        <v>0</v>
      </c>
      <c r="U59" s="10">
        <v>0</v>
      </c>
      <c r="V59" s="58">
        <v>0</v>
      </c>
      <c r="W59" s="10">
        <v>169</v>
      </c>
      <c r="X59" s="18">
        <v>0</v>
      </c>
      <c r="Y59" s="62">
        <v>0</v>
      </c>
      <c r="Z59" s="64">
        <v>952420.08400000003</v>
      </c>
      <c r="AA59" s="18">
        <v>0</v>
      </c>
      <c r="AB59" s="58">
        <v>1075072.43</v>
      </c>
      <c r="AC59" s="58">
        <v>0</v>
      </c>
      <c r="AD59" s="18">
        <v>-122652.3459999999</v>
      </c>
      <c r="AE59" s="18">
        <v>0</v>
      </c>
      <c r="AF59" s="64">
        <f t="shared" si="0"/>
        <v>-122652.3459999999</v>
      </c>
      <c r="AG59" s="14">
        <v>-74.788015853658479</v>
      </c>
      <c r="AH59" s="14">
        <v>0</v>
      </c>
      <c r="AI59" s="14">
        <f t="shared" si="1"/>
        <v>-2243.6404756097545</v>
      </c>
      <c r="AJ59" s="14">
        <f t="shared" si="2"/>
        <v>-3739.400792682924</v>
      </c>
      <c r="AK59" s="14">
        <f t="shared" si="3"/>
        <v>-5235.1611097560935</v>
      </c>
      <c r="AL59" s="14">
        <f t="shared" si="4"/>
        <v>0</v>
      </c>
      <c r="AM59" s="14">
        <f t="shared" si="5"/>
        <v>0</v>
      </c>
      <c r="AN59" s="14">
        <f t="shared" si="6"/>
        <v>0</v>
      </c>
    </row>
    <row r="60" spans="1:40" ht="25.5" customHeight="1" x14ac:dyDescent="0.2">
      <c r="A60" s="44">
        <v>55</v>
      </c>
      <c r="B60" s="38" t="s">
        <v>79</v>
      </c>
      <c r="C60" s="57" t="s">
        <v>19</v>
      </c>
      <c r="D60" s="57">
        <v>331.80999999999995</v>
      </c>
      <c r="E60" s="57">
        <v>0</v>
      </c>
      <c r="F60" s="11">
        <v>331.80999999999995</v>
      </c>
      <c r="G60" s="10">
        <v>268.39</v>
      </c>
      <c r="H60" s="57">
        <v>0</v>
      </c>
      <c r="I60" s="11">
        <v>268.39</v>
      </c>
      <c r="J60" s="9">
        <v>600.19999999999993</v>
      </c>
      <c r="K60" s="9">
        <v>0</v>
      </c>
      <c r="L60" s="9">
        <v>600.19999999999993</v>
      </c>
      <c r="M60" s="10">
        <v>3209</v>
      </c>
      <c r="N60" s="10">
        <v>3346.4</v>
      </c>
      <c r="O60" s="64">
        <v>1064778.2899999998</v>
      </c>
      <c r="P60" s="64">
        <v>898140.29599999997</v>
      </c>
      <c r="Q60" s="64">
        <v>1962918.5859999997</v>
      </c>
      <c r="R60" s="64">
        <v>3731.7</v>
      </c>
      <c r="S60" s="10">
        <v>3344.1</v>
      </c>
      <c r="T60" s="10">
        <v>0</v>
      </c>
      <c r="U60" s="10">
        <v>387.6</v>
      </c>
      <c r="V60" s="58">
        <v>0</v>
      </c>
      <c r="W60" s="10">
        <v>276.39999999999998</v>
      </c>
      <c r="X60" s="18">
        <v>0</v>
      </c>
      <c r="Y60" s="62">
        <v>0</v>
      </c>
      <c r="Z60" s="64">
        <v>1947353.5969352496</v>
      </c>
      <c r="AA60" s="18">
        <v>15564.989064750191</v>
      </c>
      <c r="AB60" s="58">
        <v>2040694.65</v>
      </c>
      <c r="AC60" s="58">
        <v>16310.94</v>
      </c>
      <c r="AD60" s="18">
        <v>-93341.053064750275</v>
      </c>
      <c r="AE60" s="18">
        <v>-745.95093524980985</v>
      </c>
      <c r="AF60" s="64">
        <f t="shared" si="0"/>
        <v>-94087.004000000088</v>
      </c>
      <c r="AG60" s="14">
        <v>-27.912159643775688</v>
      </c>
      <c r="AH60" s="14">
        <v>-1.9245380166403763</v>
      </c>
      <c r="AI60" s="14">
        <f t="shared" si="1"/>
        <v>-837.36478931327065</v>
      </c>
      <c r="AJ60" s="14">
        <f t="shared" si="2"/>
        <v>-1395.6079821887845</v>
      </c>
      <c r="AK60" s="14">
        <f t="shared" si="3"/>
        <v>-1953.8511750642981</v>
      </c>
      <c r="AL60" s="14">
        <f t="shared" si="4"/>
        <v>-57.736140499211288</v>
      </c>
      <c r="AM60" s="14">
        <f t="shared" si="5"/>
        <v>-96.226900832018814</v>
      </c>
      <c r="AN60" s="14">
        <f t="shared" si="6"/>
        <v>-134.71766116482632</v>
      </c>
    </row>
    <row r="61" spans="1:40" ht="25.5" customHeight="1" x14ac:dyDescent="0.2">
      <c r="A61" s="44">
        <v>56</v>
      </c>
      <c r="B61" s="38" t="s">
        <v>80</v>
      </c>
      <c r="C61" s="57" t="s">
        <v>19</v>
      </c>
      <c r="D61" s="57">
        <v>65.69</v>
      </c>
      <c r="E61" s="57">
        <v>0</v>
      </c>
      <c r="F61" s="11">
        <v>65.69</v>
      </c>
      <c r="G61" s="10">
        <v>41.93</v>
      </c>
      <c r="H61" s="57">
        <v>0</v>
      </c>
      <c r="I61" s="11">
        <v>41.93</v>
      </c>
      <c r="J61" s="9">
        <v>107.62</v>
      </c>
      <c r="K61" s="9">
        <v>0</v>
      </c>
      <c r="L61" s="9">
        <v>107.62</v>
      </c>
      <c r="M61" s="10">
        <v>3209</v>
      </c>
      <c r="N61" s="10">
        <v>3346.4</v>
      </c>
      <c r="O61" s="64">
        <v>210799.21</v>
      </c>
      <c r="P61" s="64">
        <v>140314.552</v>
      </c>
      <c r="Q61" s="64">
        <v>351113.76199999999</v>
      </c>
      <c r="R61" s="64">
        <v>651.79999999999995</v>
      </c>
      <c r="S61" s="10">
        <v>559.5</v>
      </c>
      <c r="T61" s="10">
        <v>0</v>
      </c>
      <c r="U61" s="10">
        <v>92.3</v>
      </c>
      <c r="V61" s="58">
        <v>0</v>
      </c>
      <c r="W61" s="10">
        <v>50.5</v>
      </c>
      <c r="X61" s="18">
        <v>0</v>
      </c>
      <c r="Y61" s="62">
        <v>0</v>
      </c>
      <c r="Z61" s="64">
        <v>346997.55942416639</v>
      </c>
      <c r="AA61" s="18">
        <v>4116.2025758336276</v>
      </c>
      <c r="AB61" s="58">
        <v>412149.48</v>
      </c>
      <c r="AC61" s="58">
        <v>4916.76</v>
      </c>
      <c r="AD61" s="18">
        <v>-65151.920575833588</v>
      </c>
      <c r="AE61" s="18">
        <v>-800.55742416637258</v>
      </c>
      <c r="AF61" s="64">
        <f t="shared" si="0"/>
        <v>-65952.477999999959</v>
      </c>
      <c r="AG61" s="14">
        <v>-116.44668556896083</v>
      </c>
      <c r="AH61" s="14">
        <v>-8.6734282141535495</v>
      </c>
      <c r="AI61" s="14">
        <f t="shared" si="1"/>
        <v>-3493.4005670688248</v>
      </c>
      <c r="AJ61" s="14">
        <f t="shared" si="2"/>
        <v>-5822.3342784480419</v>
      </c>
      <c r="AK61" s="14">
        <f t="shared" si="3"/>
        <v>-8151.2679898272581</v>
      </c>
      <c r="AL61" s="14">
        <f t="shared" si="4"/>
        <v>-260.20284642460649</v>
      </c>
      <c r="AM61" s="14">
        <f t="shared" si="5"/>
        <v>-433.67141070767747</v>
      </c>
      <c r="AN61" s="14">
        <f t="shared" si="6"/>
        <v>-607.13997499074844</v>
      </c>
    </row>
    <row r="62" spans="1:40" ht="25.5" customHeight="1" x14ac:dyDescent="0.2">
      <c r="A62" s="44">
        <v>57</v>
      </c>
      <c r="B62" s="38" t="s">
        <v>81</v>
      </c>
      <c r="C62" s="57" t="s">
        <v>19</v>
      </c>
      <c r="D62" s="57">
        <v>343.23</v>
      </c>
      <c r="E62" s="57">
        <v>0</v>
      </c>
      <c r="F62" s="11">
        <v>343.23</v>
      </c>
      <c r="G62" s="10">
        <v>224.53</v>
      </c>
      <c r="H62" s="57">
        <v>0</v>
      </c>
      <c r="I62" s="11">
        <v>224.53</v>
      </c>
      <c r="J62" s="9">
        <v>567.76</v>
      </c>
      <c r="K62" s="9">
        <v>0</v>
      </c>
      <c r="L62" s="9">
        <v>567.76</v>
      </c>
      <c r="M62" s="10">
        <v>3209</v>
      </c>
      <c r="N62" s="10">
        <v>3346.4</v>
      </c>
      <c r="O62" s="64">
        <v>1101425.07</v>
      </c>
      <c r="P62" s="64">
        <v>751367.19200000004</v>
      </c>
      <c r="Q62" s="64">
        <v>1852792.2620000001</v>
      </c>
      <c r="R62" s="64">
        <v>3535.7000000000003</v>
      </c>
      <c r="S62" s="10">
        <v>2315.1</v>
      </c>
      <c r="T62" s="10">
        <v>804.7</v>
      </c>
      <c r="U62" s="10">
        <v>415.9</v>
      </c>
      <c r="V62" s="58">
        <v>0</v>
      </c>
      <c r="W62" s="10">
        <v>273.8</v>
      </c>
      <c r="X62" s="18">
        <v>473361.18971859658</v>
      </c>
      <c r="Y62" s="62">
        <v>0</v>
      </c>
      <c r="Z62" s="64">
        <v>1361847.260242976</v>
      </c>
      <c r="AA62" s="18">
        <v>17583.812038427488</v>
      </c>
      <c r="AB62" s="58">
        <v>1570058.82</v>
      </c>
      <c r="AC62" s="58">
        <v>20272.080000000002</v>
      </c>
      <c r="AD62" s="18">
        <v>-208211.55975702405</v>
      </c>
      <c r="AE62" s="18">
        <v>-2688.2679615725137</v>
      </c>
      <c r="AF62" s="64">
        <f t="shared" si="0"/>
        <v>-210899.82771859656</v>
      </c>
      <c r="AG62" s="14">
        <v>-89.936313661191335</v>
      </c>
      <c r="AH62" s="14">
        <v>-6.4637363827182348</v>
      </c>
      <c r="AI62" s="14">
        <f t="shared" si="1"/>
        <v>-2698.0894098357398</v>
      </c>
      <c r="AJ62" s="14">
        <f t="shared" si="2"/>
        <v>-4496.8156830595672</v>
      </c>
      <c r="AK62" s="14">
        <f t="shared" si="3"/>
        <v>-6295.5419562833931</v>
      </c>
      <c r="AL62" s="14">
        <f t="shared" si="4"/>
        <v>-193.91209148154704</v>
      </c>
      <c r="AM62" s="14">
        <f t="shared" si="5"/>
        <v>-323.18681913591172</v>
      </c>
      <c r="AN62" s="14">
        <f t="shared" si="6"/>
        <v>-452.46154679027643</v>
      </c>
    </row>
    <row r="63" spans="1:40" ht="25.5" customHeight="1" x14ac:dyDescent="0.2">
      <c r="A63" s="44">
        <v>58</v>
      </c>
      <c r="B63" s="38" t="s">
        <v>82</v>
      </c>
      <c r="C63" s="57" t="s">
        <v>19</v>
      </c>
      <c r="D63" s="57">
        <v>185.03</v>
      </c>
      <c r="E63" s="57">
        <v>0</v>
      </c>
      <c r="F63" s="11">
        <v>185.03</v>
      </c>
      <c r="G63" s="10">
        <v>154.184</v>
      </c>
      <c r="H63" s="57">
        <v>0</v>
      </c>
      <c r="I63" s="11">
        <v>154.184</v>
      </c>
      <c r="J63" s="9">
        <v>339.214</v>
      </c>
      <c r="K63" s="9">
        <v>0</v>
      </c>
      <c r="L63" s="9">
        <v>339.214</v>
      </c>
      <c r="M63" s="10">
        <v>3209</v>
      </c>
      <c r="N63" s="10">
        <v>3346.4</v>
      </c>
      <c r="O63" s="64">
        <v>593761.27</v>
      </c>
      <c r="P63" s="64">
        <v>515961.33760000003</v>
      </c>
      <c r="Q63" s="64">
        <v>1109722.6076</v>
      </c>
      <c r="R63" s="64">
        <v>2005.2</v>
      </c>
      <c r="S63" s="10">
        <v>1124</v>
      </c>
      <c r="T63" s="10">
        <v>536.20000000000005</v>
      </c>
      <c r="U63" s="10">
        <v>345</v>
      </c>
      <c r="V63" s="58">
        <v>0</v>
      </c>
      <c r="W63" s="10">
        <v>158.6</v>
      </c>
      <c r="X63" s="18">
        <v>353033.33740944118</v>
      </c>
      <c r="Y63" s="62">
        <v>0</v>
      </c>
      <c r="Z63" s="64">
        <v>740040.04335735156</v>
      </c>
      <c r="AA63" s="18">
        <v>16649.226833207358</v>
      </c>
      <c r="AB63" s="58">
        <v>807713.38</v>
      </c>
      <c r="AC63" s="58">
        <v>18171.72</v>
      </c>
      <c r="AD63" s="18">
        <v>-67673.336642648443</v>
      </c>
      <c r="AE63" s="18">
        <v>-1522.493166792643</v>
      </c>
      <c r="AF63" s="64">
        <f t="shared" si="0"/>
        <v>-69195.829809441086</v>
      </c>
      <c r="AG63" s="14">
        <v>-60.207594877801107</v>
      </c>
      <c r="AH63" s="14">
        <v>-4.4130236718627334</v>
      </c>
      <c r="AI63" s="14">
        <f t="shared" si="1"/>
        <v>-1806.2278463340333</v>
      </c>
      <c r="AJ63" s="14">
        <f t="shared" si="2"/>
        <v>-3010.3797438900551</v>
      </c>
      <c r="AK63" s="14">
        <f t="shared" si="3"/>
        <v>-4214.5316414460776</v>
      </c>
      <c r="AL63" s="14">
        <f t="shared" si="4"/>
        <v>-132.390710155882</v>
      </c>
      <c r="AM63" s="14">
        <f t="shared" si="5"/>
        <v>-220.65118359313666</v>
      </c>
      <c r="AN63" s="14">
        <f t="shared" si="6"/>
        <v>-308.91165703039132</v>
      </c>
    </row>
    <row r="64" spans="1:40" ht="25.5" customHeight="1" x14ac:dyDescent="0.2">
      <c r="A64" s="44">
        <v>59</v>
      </c>
      <c r="B64" s="38" t="s">
        <v>83</v>
      </c>
      <c r="C64" s="57" t="s">
        <v>19</v>
      </c>
      <c r="D64" s="57">
        <v>161.74</v>
      </c>
      <c r="E64" s="57">
        <v>0</v>
      </c>
      <c r="F64" s="11">
        <v>161.74</v>
      </c>
      <c r="G64" s="10">
        <v>119.03</v>
      </c>
      <c r="H64" s="57">
        <v>0</v>
      </c>
      <c r="I64" s="11">
        <v>119.03</v>
      </c>
      <c r="J64" s="9">
        <v>280.77</v>
      </c>
      <c r="K64" s="9">
        <v>0</v>
      </c>
      <c r="L64" s="9">
        <v>280.77</v>
      </c>
      <c r="M64" s="10">
        <v>3209</v>
      </c>
      <c r="N64" s="10">
        <v>3346.4</v>
      </c>
      <c r="O64" s="64">
        <v>519023.66000000003</v>
      </c>
      <c r="P64" s="64">
        <v>398321.99200000003</v>
      </c>
      <c r="Q64" s="64">
        <v>917345.652</v>
      </c>
      <c r="R64" s="64">
        <v>1740.5</v>
      </c>
      <c r="S64" s="10">
        <v>1505</v>
      </c>
      <c r="T64" s="10">
        <v>41.2</v>
      </c>
      <c r="U64" s="10">
        <v>194.3</v>
      </c>
      <c r="V64" s="58">
        <v>0</v>
      </c>
      <c r="W64" s="10">
        <v>181.9</v>
      </c>
      <c r="X64" s="18">
        <v>24156.337174088108</v>
      </c>
      <c r="Y64" s="62">
        <v>0</v>
      </c>
      <c r="Z64" s="64">
        <v>882409.88949035446</v>
      </c>
      <c r="AA64" s="18">
        <v>10779.425335557431</v>
      </c>
      <c r="AB64" s="58">
        <v>974962.41</v>
      </c>
      <c r="AC64" s="58">
        <v>12004.19</v>
      </c>
      <c r="AD64" s="18">
        <v>-92552.520509645576</v>
      </c>
      <c r="AE64" s="18">
        <v>-1224.7646644425695</v>
      </c>
      <c r="AF64" s="64">
        <f t="shared" si="0"/>
        <v>-93777.285174088145</v>
      </c>
      <c r="AG64" s="14">
        <v>-61.496691368535267</v>
      </c>
      <c r="AH64" s="14">
        <v>-6.3034722822571769</v>
      </c>
      <c r="AI64" s="14">
        <f t="shared" si="1"/>
        <v>-1844.900741056058</v>
      </c>
      <c r="AJ64" s="14">
        <f t="shared" si="2"/>
        <v>-3074.8345684267633</v>
      </c>
      <c r="AK64" s="14">
        <f t="shared" si="3"/>
        <v>-4304.7683957974687</v>
      </c>
      <c r="AL64" s="14">
        <f t="shared" si="4"/>
        <v>-189.10416846771531</v>
      </c>
      <c r="AM64" s="14">
        <f t="shared" si="5"/>
        <v>-315.17361411285884</v>
      </c>
      <c r="AN64" s="14">
        <f t="shared" si="6"/>
        <v>-441.2430597580024</v>
      </c>
    </row>
    <row r="65" spans="1:40" ht="25.5" customHeight="1" x14ac:dyDescent="0.2">
      <c r="A65" s="44">
        <v>60</v>
      </c>
      <c r="B65" s="38" t="s">
        <v>84</v>
      </c>
      <c r="C65" s="57" t="s">
        <v>19</v>
      </c>
      <c r="D65" s="57">
        <v>218.01999999999998</v>
      </c>
      <c r="E65" s="57">
        <v>0</v>
      </c>
      <c r="F65" s="11">
        <v>218.01999999999998</v>
      </c>
      <c r="G65" s="10">
        <v>116.55000000000001</v>
      </c>
      <c r="H65" s="57">
        <v>0</v>
      </c>
      <c r="I65" s="11">
        <v>116.55000000000001</v>
      </c>
      <c r="J65" s="9">
        <v>334.57</v>
      </c>
      <c r="K65" s="9">
        <v>0</v>
      </c>
      <c r="L65" s="9">
        <v>334.57</v>
      </c>
      <c r="M65" s="10">
        <v>3209</v>
      </c>
      <c r="N65" s="10">
        <v>3346.4</v>
      </c>
      <c r="O65" s="64">
        <v>699626.17999999993</v>
      </c>
      <c r="P65" s="64">
        <v>390022.92000000004</v>
      </c>
      <c r="Q65" s="64">
        <v>1089649.1000000001</v>
      </c>
      <c r="R65" s="64">
        <v>2598.9</v>
      </c>
      <c r="S65" s="10">
        <v>2554.8000000000002</v>
      </c>
      <c r="T65" s="10">
        <v>0</v>
      </c>
      <c r="U65" s="10">
        <v>44.1</v>
      </c>
      <c r="V65" s="58">
        <v>0</v>
      </c>
      <c r="W65" s="10">
        <v>268.89999999999998</v>
      </c>
      <c r="X65" s="18">
        <v>0</v>
      </c>
      <c r="Y65" s="62">
        <v>0</v>
      </c>
      <c r="Z65" s="64">
        <v>1087888.3084992801</v>
      </c>
      <c r="AA65" s="18">
        <v>1760.7915007199574</v>
      </c>
      <c r="AB65" s="58">
        <v>1194637.02</v>
      </c>
      <c r="AC65" s="58">
        <v>1933.56</v>
      </c>
      <c r="AD65" s="18">
        <v>-106748.71150071989</v>
      </c>
      <c r="AE65" s="18">
        <v>-172.76849928004253</v>
      </c>
      <c r="AF65" s="64">
        <f t="shared" si="0"/>
        <v>-106921.47999999994</v>
      </c>
      <c r="AG65" s="14">
        <v>-41.783588343792033</v>
      </c>
      <c r="AH65" s="14">
        <v>-3.9176530448989237</v>
      </c>
      <c r="AI65" s="14">
        <f t="shared" si="1"/>
        <v>-1253.5076503137609</v>
      </c>
      <c r="AJ65" s="14">
        <f t="shared" si="2"/>
        <v>-2089.1794171896017</v>
      </c>
      <c r="AK65" s="14">
        <f t="shared" si="3"/>
        <v>-2924.8511840654423</v>
      </c>
      <c r="AL65" s="14">
        <f t="shared" si="4"/>
        <v>-117.52959134696771</v>
      </c>
      <c r="AM65" s="14">
        <f t="shared" si="5"/>
        <v>-195.8826522449462</v>
      </c>
      <c r="AN65" s="14">
        <f t="shared" si="6"/>
        <v>-274.23571314292468</v>
      </c>
    </row>
    <row r="66" spans="1:40" ht="25.5" customHeight="1" x14ac:dyDescent="0.2">
      <c r="A66" s="44">
        <v>61</v>
      </c>
      <c r="B66" s="38" t="s">
        <v>85</v>
      </c>
      <c r="C66" s="57" t="s">
        <v>19</v>
      </c>
      <c r="D66" s="57">
        <v>251.66</v>
      </c>
      <c r="E66" s="57">
        <v>0</v>
      </c>
      <c r="F66" s="11">
        <v>251.66</v>
      </c>
      <c r="G66" s="10">
        <v>171.74</v>
      </c>
      <c r="H66" s="57">
        <v>0</v>
      </c>
      <c r="I66" s="11">
        <v>171.74</v>
      </c>
      <c r="J66" s="9">
        <v>423.4</v>
      </c>
      <c r="K66" s="9">
        <v>0</v>
      </c>
      <c r="L66" s="9">
        <v>423.4</v>
      </c>
      <c r="M66" s="10">
        <v>3209</v>
      </c>
      <c r="N66" s="10">
        <v>3346.4</v>
      </c>
      <c r="O66" s="64">
        <v>807576.94</v>
      </c>
      <c r="P66" s="64">
        <v>574710.73600000003</v>
      </c>
      <c r="Q66" s="64">
        <v>1382287.676</v>
      </c>
      <c r="R66" s="64">
        <v>2599.6</v>
      </c>
      <c r="S66" s="10">
        <v>2344</v>
      </c>
      <c r="T66" s="10">
        <v>0</v>
      </c>
      <c r="U66" s="10">
        <v>255.6</v>
      </c>
      <c r="V66" s="58">
        <v>0</v>
      </c>
      <c r="W66" s="10">
        <v>269.69</v>
      </c>
      <c r="X66" s="18">
        <v>0</v>
      </c>
      <c r="Y66" s="62">
        <v>0</v>
      </c>
      <c r="Z66" s="64">
        <v>1368263.9465626068</v>
      </c>
      <c r="AA66" s="18">
        <v>14023.729437393344</v>
      </c>
      <c r="AB66" s="58">
        <v>1560473.6000000001</v>
      </c>
      <c r="AC66" s="58">
        <v>16008.44</v>
      </c>
      <c r="AD66" s="18">
        <v>-192209.65343739325</v>
      </c>
      <c r="AE66" s="18">
        <v>-1984.7105626066568</v>
      </c>
      <c r="AF66" s="64">
        <f t="shared" si="0"/>
        <v>-194194.36399999991</v>
      </c>
      <c r="AG66" s="14">
        <v>-82.00070539137937</v>
      </c>
      <c r="AH66" s="14">
        <v>-7.764908304407891</v>
      </c>
      <c r="AI66" s="14">
        <f t="shared" si="1"/>
        <v>-2460.0211617413811</v>
      </c>
      <c r="AJ66" s="14">
        <f t="shared" si="2"/>
        <v>-4100.0352695689689</v>
      </c>
      <c r="AK66" s="14">
        <f t="shared" si="3"/>
        <v>-5740.0493773965554</v>
      </c>
      <c r="AL66" s="14">
        <f t="shared" si="4"/>
        <v>-232.94724913223672</v>
      </c>
      <c r="AM66" s="14">
        <f t="shared" si="5"/>
        <v>-388.24541522039453</v>
      </c>
      <c r="AN66" s="14">
        <f t="shared" si="6"/>
        <v>-543.54358130855235</v>
      </c>
    </row>
    <row r="67" spans="1:40" ht="25.5" customHeight="1" x14ac:dyDescent="0.2">
      <c r="A67" s="44">
        <v>62</v>
      </c>
      <c r="B67" s="38" t="s">
        <v>86</v>
      </c>
      <c r="C67" s="57" t="s">
        <v>19</v>
      </c>
      <c r="D67" s="57">
        <v>256.03000000000003</v>
      </c>
      <c r="E67" s="57">
        <v>0</v>
      </c>
      <c r="F67" s="11">
        <v>256.03000000000003</v>
      </c>
      <c r="G67" s="10">
        <v>193.92000000000002</v>
      </c>
      <c r="H67" s="57">
        <v>0</v>
      </c>
      <c r="I67" s="11">
        <v>193.92000000000002</v>
      </c>
      <c r="J67" s="9">
        <v>449.95000000000005</v>
      </c>
      <c r="K67" s="9">
        <v>0</v>
      </c>
      <c r="L67" s="9">
        <v>449.95000000000005</v>
      </c>
      <c r="M67" s="10">
        <v>3209</v>
      </c>
      <c r="N67" s="10">
        <v>3346.4</v>
      </c>
      <c r="O67" s="64">
        <v>821600.27000000014</v>
      </c>
      <c r="P67" s="64">
        <v>648933.88800000004</v>
      </c>
      <c r="Q67" s="64">
        <v>1470534.1580000003</v>
      </c>
      <c r="R67" s="64">
        <v>2674.2000000000003</v>
      </c>
      <c r="S67" s="10">
        <v>2627.8</v>
      </c>
      <c r="T67" s="10">
        <v>0</v>
      </c>
      <c r="U67" s="10">
        <v>46.4</v>
      </c>
      <c r="V67" s="58">
        <v>0</v>
      </c>
      <c r="W67" s="10">
        <v>277.7</v>
      </c>
      <c r="X67" s="18">
        <v>0</v>
      </c>
      <c r="Y67" s="62">
        <v>0</v>
      </c>
      <c r="Z67" s="64">
        <v>1468095.4813895358</v>
      </c>
      <c r="AA67" s="18">
        <v>2438.6766104642165</v>
      </c>
      <c r="AB67" s="58">
        <v>1510136.82</v>
      </c>
      <c r="AC67" s="58">
        <v>2508.48</v>
      </c>
      <c r="AD67" s="18">
        <v>-42041.338610464241</v>
      </c>
      <c r="AE67" s="18">
        <v>-69.803389535783481</v>
      </c>
      <c r="AF67" s="64">
        <f t="shared" si="0"/>
        <v>-42111.142000000022</v>
      </c>
      <c r="AG67" s="14">
        <v>-15.998682780449135</v>
      </c>
      <c r="AH67" s="14">
        <v>-1.5043833951677474</v>
      </c>
      <c r="AI67" s="14">
        <f t="shared" si="1"/>
        <v>-479.96048341347404</v>
      </c>
      <c r="AJ67" s="14">
        <f t="shared" si="2"/>
        <v>-799.93413902245675</v>
      </c>
      <c r="AK67" s="14">
        <f t="shared" si="3"/>
        <v>-1119.9077946314394</v>
      </c>
      <c r="AL67" s="14">
        <f t="shared" si="4"/>
        <v>-45.131501855032425</v>
      </c>
      <c r="AM67" s="14">
        <f t="shared" si="5"/>
        <v>-75.219169758387366</v>
      </c>
      <c r="AN67" s="14">
        <f t="shared" si="6"/>
        <v>-105.30683766174232</v>
      </c>
    </row>
    <row r="68" spans="1:40" ht="25.5" customHeight="1" x14ac:dyDescent="0.2">
      <c r="A68" s="44">
        <v>63</v>
      </c>
      <c r="B68" s="38" t="s">
        <v>87</v>
      </c>
      <c r="C68" s="57" t="s">
        <v>19</v>
      </c>
      <c r="D68" s="57">
        <v>359.83000000000004</v>
      </c>
      <c r="E68" s="57">
        <v>0</v>
      </c>
      <c r="F68" s="11">
        <v>359.83000000000004</v>
      </c>
      <c r="G68" s="10">
        <v>306.04999999999995</v>
      </c>
      <c r="H68" s="57">
        <v>0</v>
      </c>
      <c r="I68" s="11">
        <v>306.04999999999995</v>
      </c>
      <c r="J68" s="9">
        <v>665.88</v>
      </c>
      <c r="K68" s="9">
        <v>0</v>
      </c>
      <c r="L68" s="9">
        <v>665.87999999999988</v>
      </c>
      <c r="M68" s="10">
        <v>3209</v>
      </c>
      <c r="N68" s="10">
        <v>3346.4</v>
      </c>
      <c r="O68" s="64">
        <v>1154694.4700000002</v>
      </c>
      <c r="P68" s="64">
        <v>1024165.7199999999</v>
      </c>
      <c r="Q68" s="64">
        <v>2178860.19</v>
      </c>
      <c r="R68" s="64">
        <v>4442.6000000000004</v>
      </c>
      <c r="S68" s="10">
        <v>4296.5</v>
      </c>
      <c r="T68" s="10">
        <v>0</v>
      </c>
      <c r="U68" s="10">
        <v>146.1</v>
      </c>
      <c r="V68" s="58">
        <v>0</v>
      </c>
      <c r="W68" s="10">
        <v>391.8</v>
      </c>
      <c r="X68" s="18">
        <v>0</v>
      </c>
      <c r="Y68" s="62">
        <v>0</v>
      </c>
      <c r="Z68" s="64">
        <v>2172872.0574473925</v>
      </c>
      <c r="AA68" s="18">
        <v>5988.1325526077508</v>
      </c>
      <c r="AB68" s="58">
        <v>2107488.81</v>
      </c>
      <c r="AC68" s="58">
        <v>5754.36</v>
      </c>
      <c r="AD68" s="18">
        <v>65383.247447392438</v>
      </c>
      <c r="AE68" s="18">
        <v>233.77255260775109</v>
      </c>
      <c r="AF68" s="64">
        <f t="shared" si="0"/>
        <v>65617.020000000193</v>
      </c>
      <c r="AG68" s="14">
        <v>15.217792958778643</v>
      </c>
      <c r="AH68" s="14">
        <v>1.6000859179175297</v>
      </c>
      <c r="AI68" s="14">
        <f t="shared" si="1"/>
        <v>456.53378876335933</v>
      </c>
      <c r="AJ68" s="14">
        <f t="shared" si="2"/>
        <v>760.88964793893217</v>
      </c>
      <c r="AK68" s="14">
        <f t="shared" si="3"/>
        <v>1065.245507114505</v>
      </c>
      <c r="AL68" s="14">
        <f t="shared" si="4"/>
        <v>48.002577537525895</v>
      </c>
      <c r="AM68" s="14">
        <f t="shared" si="5"/>
        <v>80.004295895876481</v>
      </c>
      <c r="AN68" s="14">
        <f t="shared" si="6"/>
        <v>112.00601425422708</v>
      </c>
    </row>
    <row r="69" spans="1:40" ht="25.5" customHeight="1" x14ac:dyDescent="0.2">
      <c r="A69" s="44">
        <v>64</v>
      </c>
      <c r="B69" s="38" t="s">
        <v>88</v>
      </c>
      <c r="C69" s="57" t="s">
        <v>19</v>
      </c>
      <c r="D69" s="57">
        <v>481.21999999999997</v>
      </c>
      <c r="E69" s="57">
        <v>0</v>
      </c>
      <c r="F69" s="11">
        <v>481.21999999999997</v>
      </c>
      <c r="G69" s="10">
        <v>257.3</v>
      </c>
      <c r="H69" s="57">
        <v>0</v>
      </c>
      <c r="I69" s="11">
        <v>257.3</v>
      </c>
      <c r="J69" s="9">
        <v>738.52</v>
      </c>
      <c r="K69" s="9">
        <v>0</v>
      </c>
      <c r="L69" s="9">
        <v>738.52</v>
      </c>
      <c r="M69" s="10">
        <v>3209</v>
      </c>
      <c r="N69" s="10">
        <v>3346.4</v>
      </c>
      <c r="O69" s="64">
        <v>1544234.98</v>
      </c>
      <c r="P69" s="64">
        <v>861028.72000000009</v>
      </c>
      <c r="Q69" s="64">
        <v>2405263.7000000002</v>
      </c>
      <c r="R69" s="64">
        <v>4458.2</v>
      </c>
      <c r="S69" s="10">
        <v>4180.7</v>
      </c>
      <c r="T69" s="10">
        <v>169.6</v>
      </c>
      <c r="U69" s="10">
        <v>107.9</v>
      </c>
      <c r="V69" s="58">
        <v>0</v>
      </c>
      <c r="W69" s="10">
        <v>396</v>
      </c>
      <c r="X69" s="18">
        <v>93581.818029792703</v>
      </c>
      <c r="Y69" s="62">
        <v>0</v>
      </c>
      <c r="Z69" s="64">
        <v>2306824.9212096366</v>
      </c>
      <c r="AA69" s="18">
        <v>4856.9607605709361</v>
      </c>
      <c r="AB69" s="58">
        <v>2602524.5499999998</v>
      </c>
      <c r="AC69" s="58">
        <v>5479.5</v>
      </c>
      <c r="AD69" s="18">
        <v>-295699.6287903632</v>
      </c>
      <c r="AE69" s="18">
        <v>-622.53923942906385</v>
      </c>
      <c r="AF69" s="64">
        <f t="shared" si="0"/>
        <v>-296322.16802979226</v>
      </c>
      <c r="AG69" s="14">
        <v>-70.729693302643867</v>
      </c>
      <c r="AH69" s="14">
        <v>-5.7695944340042988</v>
      </c>
      <c r="AI69" s="14">
        <f t="shared" si="1"/>
        <v>-2121.8907990793159</v>
      </c>
      <c r="AJ69" s="14">
        <f t="shared" si="2"/>
        <v>-3536.4846651321932</v>
      </c>
      <c r="AK69" s="14">
        <f t="shared" si="3"/>
        <v>-4951.0785311850705</v>
      </c>
      <c r="AL69" s="14">
        <f t="shared" si="4"/>
        <v>-173.08783302012895</v>
      </c>
      <c r="AM69" s="14">
        <f t="shared" si="5"/>
        <v>-288.47972170021495</v>
      </c>
      <c r="AN69" s="14">
        <f t="shared" si="6"/>
        <v>-403.87161038030092</v>
      </c>
    </row>
    <row r="70" spans="1:40" ht="25.5" customHeight="1" x14ac:dyDescent="0.2">
      <c r="A70" s="44">
        <v>65</v>
      </c>
      <c r="B70" s="38" t="s">
        <v>89</v>
      </c>
      <c r="C70" s="57" t="s">
        <v>19</v>
      </c>
      <c r="D70" s="57">
        <v>34.35</v>
      </c>
      <c r="E70" s="57">
        <v>0</v>
      </c>
      <c r="F70" s="11">
        <v>34.35</v>
      </c>
      <c r="G70" s="10">
        <v>23.67</v>
      </c>
      <c r="H70" s="57">
        <v>0</v>
      </c>
      <c r="I70" s="11">
        <v>23.67</v>
      </c>
      <c r="J70" s="9">
        <v>58.02</v>
      </c>
      <c r="K70" s="9">
        <v>0</v>
      </c>
      <c r="L70" s="9">
        <v>58.02</v>
      </c>
      <c r="M70" s="10">
        <v>3209</v>
      </c>
      <c r="N70" s="10">
        <v>3346.4</v>
      </c>
      <c r="O70" s="64">
        <v>110229.15000000001</v>
      </c>
      <c r="P70" s="64">
        <v>79209.288000000015</v>
      </c>
      <c r="Q70" s="64">
        <v>189438.43800000002</v>
      </c>
      <c r="R70" s="64">
        <v>865</v>
      </c>
      <c r="S70" s="10">
        <v>335.3</v>
      </c>
      <c r="T70" s="10">
        <v>0</v>
      </c>
      <c r="U70" s="10">
        <v>529.70000000000005</v>
      </c>
      <c r="V70" s="58">
        <v>0</v>
      </c>
      <c r="W70" s="10">
        <v>87.6</v>
      </c>
      <c r="X70" s="18">
        <v>0</v>
      </c>
      <c r="Y70" s="62">
        <v>0</v>
      </c>
      <c r="Z70" s="64">
        <v>165408.73569042174</v>
      </c>
      <c r="AA70" s="18">
        <v>24029.702309578275</v>
      </c>
      <c r="AB70" s="58">
        <v>299397.03999999998</v>
      </c>
      <c r="AC70" s="58">
        <v>43494.9</v>
      </c>
      <c r="AD70" s="18">
        <v>-133988.30430957823</v>
      </c>
      <c r="AE70" s="18">
        <v>-19465.197690421726</v>
      </c>
      <c r="AF70" s="64">
        <f t="shared" si="0"/>
        <v>-153453.50199999995</v>
      </c>
      <c r="AG70" s="14">
        <v>-399.60723027014086</v>
      </c>
      <c r="AH70" s="14">
        <v>-36.747588616994008</v>
      </c>
      <c r="AI70" s="14">
        <f t="shared" si="1"/>
        <v>-11988.216908104227</v>
      </c>
      <c r="AJ70" s="14">
        <f t="shared" si="2"/>
        <v>-19980.361513507043</v>
      </c>
      <c r="AK70" s="14">
        <f t="shared" si="3"/>
        <v>-27972.50611890986</v>
      </c>
      <c r="AL70" s="14">
        <f t="shared" si="4"/>
        <v>-1102.4276585098203</v>
      </c>
      <c r="AM70" s="14">
        <f t="shared" si="5"/>
        <v>-1837.3794308497004</v>
      </c>
      <c r="AN70" s="14">
        <f t="shared" si="6"/>
        <v>-2572.3312031895807</v>
      </c>
    </row>
    <row r="71" spans="1:40" ht="25.5" customHeight="1" x14ac:dyDescent="0.2">
      <c r="A71" s="44">
        <v>66</v>
      </c>
      <c r="B71" s="38" t="s">
        <v>90</v>
      </c>
      <c r="C71" s="57" t="s">
        <v>19</v>
      </c>
      <c r="D71" s="57">
        <v>384.70000000000005</v>
      </c>
      <c r="E71" s="57">
        <v>0</v>
      </c>
      <c r="F71" s="11">
        <v>384.70000000000005</v>
      </c>
      <c r="G71" s="10">
        <v>260.95</v>
      </c>
      <c r="H71" s="57">
        <v>0</v>
      </c>
      <c r="I71" s="11">
        <v>260.95</v>
      </c>
      <c r="J71" s="9">
        <v>645.65000000000009</v>
      </c>
      <c r="K71" s="9">
        <v>0</v>
      </c>
      <c r="L71" s="9">
        <v>645.65000000000009</v>
      </c>
      <c r="M71" s="10">
        <v>3209</v>
      </c>
      <c r="N71" s="10">
        <v>3346.4</v>
      </c>
      <c r="O71" s="64">
        <v>1234502.3</v>
      </c>
      <c r="P71" s="64">
        <v>873243.08</v>
      </c>
      <c r="Q71" s="64">
        <v>2107745.38</v>
      </c>
      <c r="R71" s="64">
        <v>4531.8999999999996</v>
      </c>
      <c r="S71" s="10">
        <v>3851.9</v>
      </c>
      <c r="T71" s="10">
        <v>214.2</v>
      </c>
      <c r="U71" s="10">
        <v>465.8</v>
      </c>
      <c r="V71" s="58">
        <v>0</v>
      </c>
      <c r="W71" s="10">
        <v>393.3</v>
      </c>
      <c r="X71" s="18">
        <v>110028.38427992864</v>
      </c>
      <c r="Y71" s="62">
        <v>0</v>
      </c>
      <c r="Z71" s="64">
        <v>1978610.3333700146</v>
      </c>
      <c r="AA71" s="18">
        <v>19106.662350056944</v>
      </c>
      <c r="AB71" s="58">
        <v>2189143.15</v>
      </c>
      <c r="AC71" s="58">
        <v>21139.8</v>
      </c>
      <c r="AD71" s="18">
        <v>-210532.81662998535</v>
      </c>
      <c r="AE71" s="18">
        <v>-2033.1376499430553</v>
      </c>
      <c r="AF71" s="64">
        <f t="shared" ref="AF71:AF134" si="7">AD71+AE71</f>
        <v>-212565.95427992841</v>
      </c>
      <c r="AG71" s="14">
        <v>-54.656874952616981</v>
      </c>
      <c r="AH71" s="14">
        <v>-4.3648296477953092</v>
      </c>
      <c r="AI71" s="14">
        <f t="shared" ref="AI71:AI134" si="8">AG71*30</f>
        <v>-1639.7062485785095</v>
      </c>
      <c r="AJ71" s="14">
        <f t="shared" ref="AJ71:AJ134" si="9">AG71*50</f>
        <v>-2732.8437476308491</v>
      </c>
      <c r="AK71" s="14">
        <f t="shared" ref="AK71:AK134" si="10">AG71*70</f>
        <v>-3825.9812466831886</v>
      </c>
      <c r="AL71" s="14">
        <f t="shared" ref="AL71:AL134" si="11">AH71*30</f>
        <v>-130.94488943385929</v>
      </c>
      <c r="AM71" s="14">
        <f t="shared" ref="AM71:AM134" si="12">AH71*50</f>
        <v>-218.24148238976545</v>
      </c>
      <c r="AN71" s="14">
        <f t="shared" ref="AN71:AN134" si="13">AH71*70</f>
        <v>-305.53807534567164</v>
      </c>
    </row>
    <row r="72" spans="1:40" ht="25.5" customHeight="1" x14ac:dyDescent="0.2">
      <c r="A72" s="44">
        <v>67</v>
      </c>
      <c r="B72" s="38" t="s">
        <v>91</v>
      </c>
      <c r="C72" s="57" t="s">
        <v>19</v>
      </c>
      <c r="D72" s="57">
        <v>412.67</v>
      </c>
      <c r="E72" s="57">
        <v>0</v>
      </c>
      <c r="F72" s="11">
        <v>412.67</v>
      </c>
      <c r="G72" s="10">
        <v>322.34000000000003</v>
      </c>
      <c r="H72" s="57">
        <v>0</v>
      </c>
      <c r="I72" s="11">
        <v>322.34000000000003</v>
      </c>
      <c r="J72" s="9">
        <v>735.01</v>
      </c>
      <c r="K72" s="9">
        <v>0</v>
      </c>
      <c r="L72" s="9">
        <v>735.0100000000001</v>
      </c>
      <c r="M72" s="10">
        <v>3209</v>
      </c>
      <c r="N72" s="10">
        <v>3346.4</v>
      </c>
      <c r="O72" s="64">
        <v>1324258.03</v>
      </c>
      <c r="P72" s="64">
        <v>1078678.5760000001</v>
      </c>
      <c r="Q72" s="64">
        <v>2402936.6060000001</v>
      </c>
      <c r="R72" s="64">
        <v>4508.3999999999996</v>
      </c>
      <c r="S72" s="10">
        <v>3877.9</v>
      </c>
      <c r="T72" s="10">
        <v>140.19999999999999</v>
      </c>
      <c r="U72" s="10">
        <v>490.3</v>
      </c>
      <c r="V72" s="58">
        <v>0</v>
      </c>
      <c r="W72" s="10">
        <v>400.9</v>
      </c>
      <c r="X72" s="18">
        <v>83016.315912239734</v>
      </c>
      <c r="Y72" s="62">
        <v>0</v>
      </c>
      <c r="Z72" s="64">
        <v>2296212.3500433275</v>
      </c>
      <c r="AA72" s="18">
        <v>23707.940044433159</v>
      </c>
      <c r="AB72" s="58">
        <v>2374237.71</v>
      </c>
      <c r="AC72" s="58">
        <v>24513.64</v>
      </c>
      <c r="AD72" s="18">
        <v>-78025.359956672415</v>
      </c>
      <c r="AE72" s="18">
        <v>-805.6999555668408</v>
      </c>
      <c r="AF72" s="64">
        <f t="shared" si="7"/>
        <v>-78831.05991223926</v>
      </c>
      <c r="AG72" s="14">
        <v>-20.120518826342199</v>
      </c>
      <c r="AH72" s="14">
        <v>-1.6432795340951269</v>
      </c>
      <c r="AI72" s="14">
        <f t="shared" si="8"/>
        <v>-603.61556479026592</v>
      </c>
      <c r="AJ72" s="14">
        <f t="shared" si="9"/>
        <v>-1006.02594131711</v>
      </c>
      <c r="AK72" s="14">
        <f t="shared" si="10"/>
        <v>-1408.4363178439539</v>
      </c>
      <c r="AL72" s="14">
        <f t="shared" si="11"/>
        <v>-49.298386022853805</v>
      </c>
      <c r="AM72" s="14">
        <f t="shared" si="12"/>
        <v>-82.163976704756351</v>
      </c>
      <c r="AN72" s="14">
        <f t="shared" si="13"/>
        <v>-115.02956738665888</v>
      </c>
    </row>
    <row r="73" spans="1:40" ht="25.5" customHeight="1" x14ac:dyDescent="0.2">
      <c r="A73" s="44">
        <v>68</v>
      </c>
      <c r="B73" s="38" t="s">
        <v>92</v>
      </c>
      <c r="C73" s="57" t="s">
        <v>19</v>
      </c>
      <c r="D73" s="57">
        <v>81.8</v>
      </c>
      <c r="E73" s="57">
        <v>0</v>
      </c>
      <c r="F73" s="11">
        <v>81.8</v>
      </c>
      <c r="G73" s="10">
        <v>50.16</v>
      </c>
      <c r="H73" s="57">
        <v>0</v>
      </c>
      <c r="I73" s="11">
        <v>50.16</v>
      </c>
      <c r="J73" s="9">
        <v>131.95999999999998</v>
      </c>
      <c r="K73" s="9">
        <v>0</v>
      </c>
      <c r="L73" s="9">
        <v>131.95999999999998</v>
      </c>
      <c r="M73" s="10">
        <v>3209</v>
      </c>
      <c r="N73" s="10">
        <v>3346.4</v>
      </c>
      <c r="O73" s="64">
        <v>262496.2</v>
      </c>
      <c r="P73" s="64">
        <v>167855.424</v>
      </c>
      <c r="Q73" s="64">
        <v>430351.62400000001</v>
      </c>
      <c r="R73" s="64">
        <v>645.29999999999995</v>
      </c>
      <c r="S73" s="10">
        <v>601.5</v>
      </c>
      <c r="T73" s="10">
        <v>0</v>
      </c>
      <c r="U73" s="10">
        <v>43.8</v>
      </c>
      <c r="V73" s="58">
        <v>0</v>
      </c>
      <c r="W73" s="10">
        <v>51</v>
      </c>
      <c r="X73" s="18">
        <v>0</v>
      </c>
      <c r="Y73" s="62">
        <v>0</v>
      </c>
      <c r="Z73" s="64">
        <v>428068.52075314237</v>
      </c>
      <c r="AA73" s="18">
        <v>2283.1032468576495</v>
      </c>
      <c r="AB73" s="58">
        <v>453561.48</v>
      </c>
      <c r="AC73" s="58">
        <v>2419.02</v>
      </c>
      <c r="AD73" s="18">
        <v>-25492.959246857616</v>
      </c>
      <c r="AE73" s="18">
        <v>-135.91675314235044</v>
      </c>
      <c r="AF73" s="64">
        <f t="shared" si="7"/>
        <v>-25628.875999999967</v>
      </c>
      <c r="AG73" s="14">
        <v>-42.382309637336022</v>
      </c>
      <c r="AH73" s="14">
        <v>-3.1031222178618827</v>
      </c>
      <c r="AI73" s="14">
        <f t="shared" si="8"/>
        <v>-1271.4692891200807</v>
      </c>
      <c r="AJ73" s="14">
        <f t="shared" si="9"/>
        <v>-2119.115481866801</v>
      </c>
      <c r="AK73" s="14">
        <f t="shared" si="10"/>
        <v>-2966.7616746135213</v>
      </c>
      <c r="AL73" s="14">
        <f t="shared" si="11"/>
        <v>-93.093666535856485</v>
      </c>
      <c r="AM73" s="14">
        <f t="shared" si="12"/>
        <v>-155.15611089309414</v>
      </c>
      <c r="AN73" s="14">
        <f t="shared" si="13"/>
        <v>-217.21855525033178</v>
      </c>
    </row>
    <row r="74" spans="1:40" ht="25.5" customHeight="1" x14ac:dyDescent="0.2">
      <c r="A74" s="44">
        <v>69</v>
      </c>
      <c r="B74" s="38" t="s">
        <v>93</v>
      </c>
      <c r="C74" s="57" t="s">
        <v>19</v>
      </c>
      <c r="D74" s="57">
        <v>131.57</v>
      </c>
      <c r="E74" s="57">
        <v>0</v>
      </c>
      <c r="F74" s="11">
        <v>131.57</v>
      </c>
      <c r="G74" s="10">
        <v>105.07</v>
      </c>
      <c r="H74" s="57">
        <v>0</v>
      </c>
      <c r="I74" s="11">
        <v>105.07</v>
      </c>
      <c r="J74" s="9">
        <v>236.64</v>
      </c>
      <c r="K74" s="9">
        <v>0</v>
      </c>
      <c r="L74" s="9">
        <v>236.64</v>
      </c>
      <c r="M74" s="10">
        <v>3209</v>
      </c>
      <c r="N74" s="10">
        <v>3346.4</v>
      </c>
      <c r="O74" s="64">
        <v>422208.13</v>
      </c>
      <c r="P74" s="64">
        <v>351606.24799999996</v>
      </c>
      <c r="Q74" s="64">
        <v>773814.37800000003</v>
      </c>
      <c r="R74" s="64">
        <v>1272.9000000000001</v>
      </c>
      <c r="S74" s="10">
        <v>1272.9000000000001</v>
      </c>
      <c r="T74" s="10">
        <v>0</v>
      </c>
      <c r="U74" s="10">
        <v>0</v>
      </c>
      <c r="V74" s="58">
        <v>0</v>
      </c>
      <c r="W74" s="10">
        <v>97</v>
      </c>
      <c r="X74" s="18">
        <v>0</v>
      </c>
      <c r="Y74" s="62">
        <v>0</v>
      </c>
      <c r="Z74" s="64">
        <v>773814.37799999991</v>
      </c>
      <c r="AA74" s="18">
        <v>0</v>
      </c>
      <c r="AB74" s="58">
        <v>808399.09</v>
      </c>
      <c r="AC74" s="58">
        <v>0</v>
      </c>
      <c r="AD74" s="18">
        <v>-34584.712000000058</v>
      </c>
      <c r="AE74" s="18">
        <v>0</v>
      </c>
      <c r="AF74" s="64">
        <f t="shared" si="7"/>
        <v>-34584.712000000058</v>
      </c>
      <c r="AG74" s="14">
        <v>-27.170014926545726</v>
      </c>
      <c r="AH74" s="14">
        <v>0</v>
      </c>
      <c r="AI74" s="14">
        <f t="shared" si="8"/>
        <v>-815.10044779637178</v>
      </c>
      <c r="AJ74" s="14">
        <f t="shared" si="9"/>
        <v>-1358.5007463272864</v>
      </c>
      <c r="AK74" s="14">
        <f t="shared" si="10"/>
        <v>-1901.9010448582007</v>
      </c>
      <c r="AL74" s="14">
        <f t="shared" si="11"/>
        <v>0</v>
      </c>
      <c r="AM74" s="14">
        <f t="shared" si="12"/>
        <v>0</v>
      </c>
      <c r="AN74" s="14">
        <f t="shared" si="13"/>
        <v>0</v>
      </c>
    </row>
    <row r="75" spans="1:40" ht="25.5" customHeight="1" x14ac:dyDescent="0.2">
      <c r="A75" s="44">
        <v>70</v>
      </c>
      <c r="B75" s="38" t="s">
        <v>94</v>
      </c>
      <c r="C75" s="57" t="s">
        <v>19</v>
      </c>
      <c r="D75" s="57">
        <v>303.26</v>
      </c>
      <c r="E75" s="57">
        <v>0</v>
      </c>
      <c r="F75" s="11">
        <v>303.26</v>
      </c>
      <c r="G75" s="10">
        <v>230.61</v>
      </c>
      <c r="H75" s="57">
        <v>0</v>
      </c>
      <c r="I75" s="11">
        <v>230.61</v>
      </c>
      <c r="J75" s="9">
        <v>533.87</v>
      </c>
      <c r="K75" s="9">
        <v>0</v>
      </c>
      <c r="L75" s="9">
        <v>533.87</v>
      </c>
      <c r="M75" s="10">
        <v>3209</v>
      </c>
      <c r="N75" s="10">
        <v>3346.4</v>
      </c>
      <c r="O75" s="64">
        <v>973161.34</v>
      </c>
      <c r="P75" s="64">
        <v>771713.30400000012</v>
      </c>
      <c r="Q75" s="64">
        <v>1744874.6440000001</v>
      </c>
      <c r="R75" s="64">
        <v>3209</v>
      </c>
      <c r="S75" s="10">
        <v>3080.1</v>
      </c>
      <c r="T75" s="10">
        <v>0</v>
      </c>
      <c r="U75" s="10">
        <v>128.9</v>
      </c>
      <c r="V75" s="58">
        <v>0</v>
      </c>
      <c r="W75" s="10">
        <v>245.3</v>
      </c>
      <c r="X75" s="18">
        <v>0</v>
      </c>
      <c r="Y75" s="62">
        <v>0</v>
      </c>
      <c r="Z75" s="64">
        <v>1739704.518472014</v>
      </c>
      <c r="AA75" s="18">
        <v>5170.1255279861598</v>
      </c>
      <c r="AB75" s="58">
        <v>1838453.68</v>
      </c>
      <c r="AC75" s="58">
        <v>5463.64</v>
      </c>
      <c r="AD75" s="18">
        <v>-98749.16152798594</v>
      </c>
      <c r="AE75" s="18">
        <v>-293.51447201384053</v>
      </c>
      <c r="AF75" s="64">
        <f t="shared" si="7"/>
        <v>-99042.675999999774</v>
      </c>
      <c r="AG75" s="14">
        <v>-32.060375159243513</v>
      </c>
      <c r="AH75" s="14">
        <v>-2.2770711560422074</v>
      </c>
      <c r="AI75" s="14">
        <f t="shared" si="8"/>
        <v>-961.81125477730541</v>
      </c>
      <c r="AJ75" s="14">
        <f t="shared" si="9"/>
        <v>-1603.0187579621756</v>
      </c>
      <c r="AK75" s="14">
        <f t="shared" si="10"/>
        <v>-2244.226261147046</v>
      </c>
      <c r="AL75" s="14">
        <f t="shared" si="11"/>
        <v>-68.31213468126623</v>
      </c>
      <c r="AM75" s="14">
        <f t="shared" si="12"/>
        <v>-113.85355780211037</v>
      </c>
      <c r="AN75" s="14">
        <f t="shared" si="13"/>
        <v>-159.39498092295452</v>
      </c>
    </row>
    <row r="76" spans="1:40" ht="25.5" customHeight="1" x14ac:dyDescent="0.2">
      <c r="A76" s="44">
        <v>71</v>
      </c>
      <c r="B76" s="38" t="s">
        <v>95</v>
      </c>
      <c r="C76" s="57" t="s">
        <v>19</v>
      </c>
      <c r="D76" s="57">
        <v>263.33</v>
      </c>
      <c r="E76" s="57">
        <v>0</v>
      </c>
      <c r="F76" s="11">
        <v>263.33</v>
      </c>
      <c r="G76" s="10">
        <v>168.87</v>
      </c>
      <c r="H76" s="57">
        <v>0</v>
      </c>
      <c r="I76" s="11">
        <v>168.87</v>
      </c>
      <c r="J76" s="9">
        <v>432.2</v>
      </c>
      <c r="K76" s="9">
        <v>0</v>
      </c>
      <c r="L76" s="9">
        <v>432.20000000000005</v>
      </c>
      <c r="M76" s="10">
        <v>3209</v>
      </c>
      <c r="N76" s="10">
        <v>3346.4</v>
      </c>
      <c r="O76" s="64">
        <v>845025.97</v>
      </c>
      <c r="P76" s="64">
        <v>565106.56800000009</v>
      </c>
      <c r="Q76" s="64">
        <v>1410132.5380000002</v>
      </c>
      <c r="R76" s="64">
        <v>3200.2</v>
      </c>
      <c r="S76" s="10">
        <v>3117.5</v>
      </c>
      <c r="T76" s="10">
        <v>0</v>
      </c>
      <c r="U76" s="10">
        <v>82.7</v>
      </c>
      <c r="V76" s="58">
        <v>0</v>
      </c>
      <c r="W76" s="10">
        <v>251.4</v>
      </c>
      <c r="X76" s="18">
        <v>0</v>
      </c>
      <c r="Y76" s="62">
        <v>0</v>
      </c>
      <c r="Z76" s="64">
        <v>1407413.1856962803</v>
      </c>
      <c r="AA76" s="18">
        <v>2719.3523037197319</v>
      </c>
      <c r="AB76" s="58">
        <v>1630245.15</v>
      </c>
      <c r="AC76" s="58">
        <v>3151.26</v>
      </c>
      <c r="AD76" s="18">
        <v>-222831.96430371958</v>
      </c>
      <c r="AE76" s="18">
        <v>-431.90769628026828</v>
      </c>
      <c r="AF76" s="64">
        <f t="shared" si="7"/>
        <v>-223263.87199999986</v>
      </c>
      <c r="AG76" s="14">
        <v>-71.477775237760895</v>
      </c>
      <c r="AH76" s="14">
        <v>-5.2225839937154568</v>
      </c>
      <c r="AI76" s="14">
        <f t="shared" si="8"/>
        <v>-2144.3332571328269</v>
      </c>
      <c r="AJ76" s="14">
        <f t="shared" si="9"/>
        <v>-3573.8887618880449</v>
      </c>
      <c r="AK76" s="14">
        <f t="shared" si="10"/>
        <v>-5003.4442666432624</v>
      </c>
      <c r="AL76" s="14">
        <f t="shared" si="11"/>
        <v>-156.6775198114637</v>
      </c>
      <c r="AM76" s="14">
        <f t="shared" si="12"/>
        <v>-261.12919968577285</v>
      </c>
      <c r="AN76" s="14">
        <f t="shared" si="13"/>
        <v>-365.580879560082</v>
      </c>
    </row>
    <row r="77" spans="1:40" ht="25.5" customHeight="1" x14ac:dyDescent="0.2">
      <c r="A77" s="44">
        <v>72</v>
      </c>
      <c r="B77" s="38" t="s">
        <v>96</v>
      </c>
      <c r="C77" s="57" t="s">
        <v>19</v>
      </c>
      <c r="D77" s="57">
        <v>245.18</v>
      </c>
      <c r="E77" s="57">
        <v>0</v>
      </c>
      <c r="F77" s="11">
        <v>245.18</v>
      </c>
      <c r="G77" s="10">
        <v>184.26</v>
      </c>
      <c r="H77" s="57">
        <v>0</v>
      </c>
      <c r="I77" s="11">
        <v>184.26</v>
      </c>
      <c r="J77" s="9">
        <v>429.44</v>
      </c>
      <c r="K77" s="9">
        <v>0</v>
      </c>
      <c r="L77" s="9">
        <v>429.43999999999994</v>
      </c>
      <c r="M77" s="10">
        <v>3209</v>
      </c>
      <c r="N77" s="10">
        <v>3346.4</v>
      </c>
      <c r="O77" s="64">
        <v>786782.62</v>
      </c>
      <c r="P77" s="64">
        <v>616607.66399999999</v>
      </c>
      <c r="Q77" s="64">
        <v>1403390.284</v>
      </c>
      <c r="R77" s="64">
        <v>3192.5</v>
      </c>
      <c r="S77" s="10">
        <v>2976.9</v>
      </c>
      <c r="T77" s="10">
        <v>0</v>
      </c>
      <c r="U77" s="10">
        <v>215.6</v>
      </c>
      <c r="V77" s="58">
        <v>0</v>
      </c>
      <c r="W77" s="10">
        <v>252.8</v>
      </c>
      <c r="X77" s="18">
        <v>0</v>
      </c>
      <c r="Y77" s="62">
        <v>0</v>
      </c>
      <c r="Z77" s="64">
        <v>1395971.8676805522</v>
      </c>
      <c r="AA77" s="18">
        <v>7418.4163194479124</v>
      </c>
      <c r="AB77" s="58">
        <v>1477848.95</v>
      </c>
      <c r="AC77" s="58">
        <v>7853.51</v>
      </c>
      <c r="AD77" s="18">
        <v>-81877.082319447771</v>
      </c>
      <c r="AE77" s="18">
        <v>-435.09368055208779</v>
      </c>
      <c r="AF77" s="64">
        <f t="shared" si="7"/>
        <v>-82312.175999999861</v>
      </c>
      <c r="AG77" s="14">
        <v>-27.50414267172151</v>
      </c>
      <c r="AH77" s="14">
        <v>-2.0180597428204443</v>
      </c>
      <c r="AI77" s="14">
        <f t="shared" si="8"/>
        <v>-825.12428015164528</v>
      </c>
      <c r="AJ77" s="14">
        <f t="shared" si="9"/>
        <v>-1375.2071335860755</v>
      </c>
      <c r="AK77" s="14">
        <f t="shared" si="10"/>
        <v>-1925.2899870205058</v>
      </c>
      <c r="AL77" s="14">
        <f t="shared" si="11"/>
        <v>-60.541792284613329</v>
      </c>
      <c r="AM77" s="14">
        <f t="shared" si="12"/>
        <v>-100.90298714102221</v>
      </c>
      <c r="AN77" s="14">
        <f t="shared" si="13"/>
        <v>-141.26418199743111</v>
      </c>
    </row>
    <row r="78" spans="1:40" ht="25.5" customHeight="1" x14ac:dyDescent="0.2">
      <c r="A78" s="44">
        <v>73</v>
      </c>
      <c r="B78" s="38" t="s">
        <v>97</v>
      </c>
      <c r="C78" s="57" t="s">
        <v>19</v>
      </c>
      <c r="D78" s="57">
        <v>225.23000000000002</v>
      </c>
      <c r="E78" s="57">
        <v>0</v>
      </c>
      <c r="F78" s="11">
        <v>225.23000000000002</v>
      </c>
      <c r="G78" s="10">
        <v>145.34</v>
      </c>
      <c r="H78" s="57">
        <v>0</v>
      </c>
      <c r="I78" s="11">
        <v>145.34</v>
      </c>
      <c r="J78" s="9">
        <v>370.57000000000005</v>
      </c>
      <c r="K78" s="9">
        <v>0</v>
      </c>
      <c r="L78" s="9">
        <v>370.57000000000005</v>
      </c>
      <c r="M78" s="10">
        <v>3209</v>
      </c>
      <c r="N78" s="10">
        <v>3346.4</v>
      </c>
      <c r="O78" s="64">
        <v>722763.07000000007</v>
      </c>
      <c r="P78" s="64">
        <v>486365.77600000001</v>
      </c>
      <c r="Q78" s="64">
        <v>1209128.8460000001</v>
      </c>
      <c r="R78" s="64">
        <v>3207.8</v>
      </c>
      <c r="S78" s="10">
        <v>2913.4</v>
      </c>
      <c r="T78" s="10">
        <v>0</v>
      </c>
      <c r="U78" s="10">
        <v>294.39999999999998</v>
      </c>
      <c r="V78" s="58">
        <v>0</v>
      </c>
      <c r="W78" s="10">
        <v>248.6</v>
      </c>
      <c r="X78" s="18">
        <v>0</v>
      </c>
      <c r="Y78" s="62">
        <v>0</v>
      </c>
      <c r="Z78" s="64">
        <v>1200404.3095078468</v>
      </c>
      <c r="AA78" s="18">
        <v>8724.5364921533728</v>
      </c>
      <c r="AB78" s="58">
        <v>1388918.22</v>
      </c>
      <c r="AC78" s="58">
        <v>10096.19</v>
      </c>
      <c r="AD78" s="18">
        <v>-188513.91049215314</v>
      </c>
      <c r="AE78" s="18">
        <v>-1371.6535078466277</v>
      </c>
      <c r="AF78" s="64">
        <f t="shared" si="7"/>
        <v>-189885.56399999978</v>
      </c>
      <c r="AG78" s="14">
        <v>-64.7058112487654</v>
      </c>
      <c r="AH78" s="14">
        <v>-4.6591491435007741</v>
      </c>
      <c r="AI78" s="14">
        <f t="shared" si="8"/>
        <v>-1941.1743374629621</v>
      </c>
      <c r="AJ78" s="14">
        <f t="shared" si="9"/>
        <v>-3235.2905624382702</v>
      </c>
      <c r="AK78" s="14">
        <f t="shared" si="10"/>
        <v>-4529.4067874135781</v>
      </c>
      <c r="AL78" s="14">
        <f t="shared" si="11"/>
        <v>-139.77447430502323</v>
      </c>
      <c r="AM78" s="14">
        <f t="shared" si="12"/>
        <v>-232.95745717503871</v>
      </c>
      <c r="AN78" s="14">
        <f t="shared" si="13"/>
        <v>-326.14044004505416</v>
      </c>
    </row>
    <row r="79" spans="1:40" ht="25.5" customHeight="1" x14ac:dyDescent="0.2">
      <c r="A79" s="44">
        <v>74</v>
      </c>
      <c r="B79" s="38" t="s">
        <v>98</v>
      </c>
      <c r="C79" s="57" t="s">
        <v>19</v>
      </c>
      <c r="D79" s="57">
        <v>292.15999999999997</v>
      </c>
      <c r="E79" s="57">
        <v>0</v>
      </c>
      <c r="F79" s="11">
        <v>292.15999999999997</v>
      </c>
      <c r="G79" s="10">
        <v>201.7</v>
      </c>
      <c r="H79" s="57">
        <v>0</v>
      </c>
      <c r="I79" s="11">
        <v>201.7</v>
      </c>
      <c r="J79" s="9">
        <v>493.85999999999996</v>
      </c>
      <c r="K79" s="9">
        <v>0</v>
      </c>
      <c r="L79" s="9">
        <v>493.86</v>
      </c>
      <c r="M79" s="10">
        <v>3209</v>
      </c>
      <c r="N79" s="10">
        <v>3346.4</v>
      </c>
      <c r="O79" s="64">
        <v>937541.44</v>
      </c>
      <c r="P79" s="64">
        <v>674968.88</v>
      </c>
      <c r="Q79" s="64">
        <v>1612510.3199999998</v>
      </c>
      <c r="R79" s="64">
        <v>3213.6</v>
      </c>
      <c r="S79" s="10">
        <v>3024</v>
      </c>
      <c r="T79" s="10">
        <v>85.5</v>
      </c>
      <c r="U79" s="10">
        <v>104.1</v>
      </c>
      <c r="V79" s="58">
        <v>0</v>
      </c>
      <c r="W79" s="10">
        <v>237.4</v>
      </c>
      <c r="X79" s="18">
        <v>44236.323108410303</v>
      </c>
      <c r="Y79" s="62">
        <v>0</v>
      </c>
      <c r="Z79" s="64">
        <v>1564568.9015185118</v>
      </c>
      <c r="AA79" s="18">
        <v>3705.0953730777292</v>
      </c>
      <c r="AB79" s="58">
        <v>1765476.67</v>
      </c>
      <c r="AC79" s="58">
        <v>4217.91</v>
      </c>
      <c r="AD79" s="18">
        <v>-200907.76848148811</v>
      </c>
      <c r="AE79" s="18">
        <v>-512.81462692227069</v>
      </c>
      <c r="AF79" s="64">
        <f t="shared" si="7"/>
        <v>-201420.58310841038</v>
      </c>
      <c r="AG79" s="14">
        <v>-66.437754127476225</v>
      </c>
      <c r="AH79" s="14">
        <v>-4.9261731692821398</v>
      </c>
      <c r="AI79" s="14">
        <f t="shared" si="8"/>
        <v>-1993.1326238242868</v>
      </c>
      <c r="AJ79" s="14">
        <f t="shared" si="9"/>
        <v>-3321.8877063738114</v>
      </c>
      <c r="AK79" s="14">
        <f t="shared" si="10"/>
        <v>-4650.6427889233355</v>
      </c>
      <c r="AL79" s="14">
        <f t="shared" si="11"/>
        <v>-147.7851950784642</v>
      </c>
      <c r="AM79" s="14">
        <f t="shared" si="12"/>
        <v>-246.308658464107</v>
      </c>
      <c r="AN79" s="14">
        <f t="shared" si="13"/>
        <v>-344.8321218497498</v>
      </c>
    </row>
    <row r="80" spans="1:40" ht="25.5" customHeight="1" x14ac:dyDescent="0.2">
      <c r="A80" s="44">
        <v>75</v>
      </c>
      <c r="B80" s="38" t="s">
        <v>99</v>
      </c>
      <c r="C80" s="57" t="s">
        <v>19</v>
      </c>
      <c r="D80" s="57">
        <v>204.28</v>
      </c>
      <c r="E80" s="57">
        <v>0</v>
      </c>
      <c r="F80" s="11">
        <v>204.28</v>
      </c>
      <c r="G80" s="10">
        <v>150.13999999999999</v>
      </c>
      <c r="H80" s="57">
        <v>0</v>
      </c>
      <c r="I80" s="11">
        <v>150.13999999999999</v>
      </c>
      <c r="J80" s="9">
        <v>354.41999999999996</v>
      </c>
      <c r="K80" s="9">
        <v>0</v>
      </c>
      <c r="L80" s="9">
        <v>354.41999999999996</v>
      </c>
      <c r="M80" s="10">
        <v>3209</v>
      </c>
      <c r="N80" s="10">
        <v>3346.4</v>
      </c>
      <c r="O80" s="64">
        <v>655534.52</v>
      </c>
      <c r="P80" s="64">
        <v>502428.49599999998</v>
      </c>
      <c r="Q80" s="64">
        <v>1157963.0160000001</v>
      </c>
      <c r="R80" s="64">
        <v>2552.1</v>
      </c>
      <c r="S80" s="10">
        <v>2105.6</v>
      </c>
      <c r="T80" s="10">
        <v>162.80000000000001</v>
      </c>
      <c r="U80" s="10">
        <v>283.7</v>
      </c>
      <c r="V80" s="58">
        <v>0</v>
      </c>
      <c r="W80" s="10">
        <v>201.3</v>
      </c>
      <c r="X80" s="18">
        <v>82352.446981552042</v>
      </c>
      <c r="Y80" s="62">
        <v>0</v>
      </c>
      <c r="Z80" s="64">
        <v>1065118.6263166829</v>
      </c>
      <c r="AA80" s="18">
        <v>10491.942701765127</v>
      </c>
      <c r="AB80" s="58">
        <v>1205632.18</v>
      </c>
      <c r="AC80" s="58">
        <v>11876.28</v>
      </c>
      <c r="AD80" s="18">
        <v>-140513.55368331703</v>
      </c>
      <c r="AE80" s="18">
        <v>-1384.3372982348737</v>
      </c>
      <c r="AF80" s="64">
        <f t="shared" si="7"/>
        <v>-141897.8909815519</v>
      </c>
      <c r="AG80" s="14">
        <v>-66.733260677867136</v>
      </c>
      <c r="AH80" s="14">
        <v>-4.8795815940601823</v>
      </c>
      <c r="AI80" s="14">
        <f t="shared" si="8"/>
        <v>-2001.997820336014</v>
      </c>
      <c r="AJ80" s="14">
        <f t="shared" si="9"/>
        <v>-3336.6630338933569</v>
      </c>
      <c r="AK80" s="14">
        <f t="shared" si="10"/>
        <v>-4671.3282474506996</v>
      </c>
      <c r="AL80" s="14">
        <f t="shared" si="11"/>
        <v>-146.38744782180547</v>
      </c>
      <c r="AM80" s="14">
        <f t="shared" si="12"/>
        <v>-243.97907970300912</v>
      </c>
      <c r="AN80" s="14">
        <f t="shared" si="13"/>
        <v>-341.57071158421275</v>
      </c>
    </row>
    <row r="81" spans="1:40" ht="25.5" customHeight="1" x14ac:dyDescent="0.2">
      <c r="A81" s="44">
        <v>76</v>
      </c>
      <c r="B81" s="38" t="s">
        <v>100</v>
      </c>
      <c r="C81" s="57" t="s">
        <v>19</v>
      </c>
      <c r="D81" s="57">
        <v>308.09000000000003</v>
      </c>
      <c r="E81" s="57">
        <v>0</v>
      </c>
      <c r="F81" s="11">
        <v>308.09000000000003</v>
      </c>
      <c r="G81" s="10">
        <v>262.87</v>
      </c>
      <c r="H81" s="57">
        <v>0</v>
      </c>
      <c r="I81" s="11">
        <v>262.87</v>
      </c>
      <c r="J81" s="9">
        <v>570.96</v>
      </c>
      <c r="K81" s="9">
        <v>0</v>
      </c>
      <c r="L81" s="9">
        <v>570.96</v>
      </c>
      <c r="M81" s="10">
        <v>3209</v>
      </c>
      <c r="N81" s="10">
        <v>3346.4</v>
      </c>
      <c r="O81" s="64">
        <v>988660.81</v>
      </c>
      <c r="P81" s="64">
        <v>879668.16800000006</v>
      </c>
      <c r="Q81" s="64">
        <v>1868328.9780000001</v>
      </c>
      <c r="R81" s="64">
        <v>3421.1</v>
      </c>
      <c r="S81" s="10">
        <v>3014.9</v>
      </c>
      <c r="T81" s="10">
        <v>293.60000000000002</v>
      </c>
      <c r="U81" s="10">
        <v>112.6</v>
      </c>
      <c r="V81" s="58">
        <v>0</v>
      </c>
      <c r="W81" s="10">
        <v>246.6</v>
      </c>
      <c r="X81" s="18">
        <v>165419.08568711299</v>
      </c>
      <c r="Y81" s="62">
        <v>0</v>
      </c>
      <c r="Z81" s="64">
        <v>1698644.4190670196</v>
      </c>
      <c r="AA81" s="18">
        <v>4265.4732458675608</v>
      </c>
      <c r="AB81" s="58">
        <v>1949394.26</v>
      </c>
      <c r="AC81" s="58">
        <v>4895.16</v>
      </c>
      <c r="AD81" s="18">
        <v>-250749.84093298041</v>
      </c>
      <c r="AE81" s="18">
        <v>-629.68675413243909</v>
      </c>
      <c r="AF81" s="64">
        <f t="shared" si="7"/>
        <v>-251379.52768711286</v>
      </c>
      <c r="AG81" s="14">
        <v>-83.170201642834058</v>
      </c>
      <c r="AH81" s="14">
        <v>-5.592244708103367</v>
      </c>
      <c r="AI81" s="14">
        <f t="shared" si="8"/>
        <v>-2495.106049285022</v>
      </c>
      <c r="AJ81" s="14">
        <f t="shared" si="9"/>
        <v>-4158.5100821417027</v>
      </c>
      <c r="AK81" s="14">
        <f t="shared" si="10"/>
        <v>-5821.9141149983843</v>
      </c>
      <c r="AL81" s="14">
        <f t="shared" si="11"/>
        <v>-167.76734124310101</v>
      </c>
      <c r="AM81" s="14">
        <f t="shared" si="12"/>
        <v>-279.61223540516835</v>
      </c>
      <c r="AN81" s="14">
        <f t="shared" si="13"/>
        <v>-391.45712956723571</v>
      </c>
    </row>
    <row r="82" spans="1:40" ht="25.5" customHeight="1" x14ac:dyDescent="0.2">
      <c r="A82" s="44">
        <v>77</v>
      </c>
      <c r="B82" s="38" t="s">
        <v>101</v>
      </c>
      <c r="C82" s="57" t="s">
        <v>19</v>
      </c>
      <c r="D82" s="57">
        <v>255.74</v>
      </c>
      <c r="E82" s="57">
        <v>0</v>
      </c>
      <c r="F82" s="11">
        <v>255.74</v>
      </c>
      <c r="G82" s="10">
        <v>137.17000000000002</v>
      </c>
      <c r="H82" s="57">
        <v>0</v>
      </c>
      <c r="I82" s="11">
        <v>137.17000000000002</v>
      </c>
      <c r="J82" s="9">
        <v>392.91</v>
      </c>
      <c r="K82" s="9">
        <v>0</v>
      </c>
      <c r="L82" s="9">
        <v>392.91</v>
      </c>
      <c r="M82" s="10">
        <v>3209</v>
      </c>
      <c r="N82" s="10">
        <v>3346.4</v>
      </c>
      <c r="O82" s="64">
        <v>820669.66</v>
      </c>
      <c r="P82" s="64">
        <v>459025.68800000008</v>
      </c>
      <c r="Q82" s="64">
        <v>1279695.3480000002</v>
      </c>
      <c r="R82" s="64">
        <v>2681.8</v>
      </c>
      <c r="S82" s="10">
        <v>2517.9</v>
      </c>
      <c r="T82" s="10">
        <v>0</v>
      </c>
      <c r="U82" s="10">
        <v>163.9</v>
      </c>
      <c r="V82" s="58">
        <v>0</v>
      </c>
      <c r="W82" s="10">
        <v>277.60000000000002</v>
      </c>
      <c r="X82" s="18">
        <v>0</v>
      </c>
      <c r="Y82" s="62">
        <v>0</v>
      </c>
      <c r="Z82" s="64">
        <v>1271928.9592866683</v>
      </c>
      <c r="AA82" s="18">
        <v>7766.3887133319386</v>
      </c>
      <c r="AB82" s="58">
        <v>1533093.93</v>
      </c>
      <c r="AC82" s="58">
        <v>9358.2900000000009</v>
      </c>
      <c r="AD82" s="18">
        <v>-261164.9707133316</v>
      </c>
      <c r="AE82" s="18">
        <v>-1591.9012866680623</v>
      </c>
      <c r="AF82" s="64">
        <f t="shared" si="7"/>
        <v>-262756.87199999968</v>
      </c>
      <c r="AG82" s="14">
        <v>-103.72332924791755</v>
      </c>
      <c r="AH82" s="14">
        <v>-9.7126375025507148</v>
      </c>
      <c r="AI82" s="14">
        <f t="shared" si="8"/>
        <v>-3111.6998774375265</v>
      </c>
      <c r="AJ82" s="14">
        <f t="shared" si="9"/>
        <v>-5186.1664623958777</v>
      </c>
      <c r="AK82" s="14">
        <f t="shared" si="10"/>
        <v>-7260.6330473542284</v>
      </c>
      <c r="AL82" s="14">
        <f t="shared" si="11"/>
        <v>-291.37912507652146</v>
      </c>
      <c r="AM82" s="14">
        <f t="shared" si="12"/>
        <v>-485.63187512753575</v>
      </c>
      <c r="AN82" s="14">
        <f t="shared" si="13"/>
        <v>-679.88462517854998</v>
      </c>
    </row>
    <row r="83" spans="1:40" ht="25.5" customHeight="1" x14ac:dyDescent="0.2">
      <c r="A83" s="44">
        <v>78</v>
      </c>
      <c r="B83" s="38" t="s">
        <v>102</v>
      </c>
      <c r="C83" s="57" t="s">
        <v>19</v>
      </c>
      <c r="D83" s="57">
        <v>271.92999999999995</v>
      </c>
      <c r="E83" s="57">
        <v>0</v>
      </c>
      <c r="F83" s="11">
        <v>271.92999999999995</v>
      </c>
      <c r="G83" s="10">
        <v>185.55</v>
      </c>
      <c r="H83" s="57">
        <v>0</v>
      </c>
      <c r="I83" s="11">
        <v>185.55</v>
      </c>
      <c r="J83" s="9">
        <v>457.47999999999996</v>
      </c>
      <c r="K83" s="9">
        <v>0</v>
      </c>
      <c r="L83" s="9">
        <v>457.47999999999996</v>
      </c>
      <c r="M83" s="10">
        <v>3209</v>
      </c>
      <c r="N83" s="10">
        <v>3346.4</v>
      </c>
      <c r="O83" s="64">
        <v>872623.36999999988</v>
      </c>
      <c r="P83" s="64">
        <v>620924.52</v>
      </c>
      <c r="Q83" s="64">
        <v>1493547.89</v>
      </c>
      <c r="R83" s="64">
        <v>2649</v>
      </c>
      <c r="S83" s="10">
        <v>2603.6999999999998</v>
      </c>
      <c r="T83" s="10">
        <v>0</v>
      </c>
      <c r="U83" s="10">
        <v>45.3</v>
      </c>
      <c r="V83" s="58">
        <v>0</v>
      </c>
      <c r="W83" s="10">
        <v>275.62</v>
      </c>
      <c r="X83" s="18">
        <v>0</v>
      </c>
      <c r="Y83" s="62">
        <v>0</v>
      </c>
      <c r="Z83" s="64">
        <v>1491103.0176394663</v>
      </c>
      <c r="AA83" s="18">
        <v>2444.8723605335895</v>
      </c>
      <c r="AB83" s="58">
        <v>1585681.31</v>
      </c>
      <c r="AC83" s="58">
        <v>2599.92</v>
      </c>
      <c r="AD83" s="18">
        <v>-94578.292360533727</v>
      </c>
      <c r="AE83" s="18">
        <v>-155.0476394664106</v>
      </c>
      <c r="AF83" s="64">
        <f t="shared" si="7"/>
        <v>-94733.340000000142</v>
      </c>
      <c r="AG83" s="14">
        <v>-36.32457363003946</v>
      </c>
      <c r="AH83" s="14">
        <v>-3.4226851979340092</v>
      </c>
      <c r="AI83" s="14">
        <f t="shared" si="8"/>
        <v>-1089.7372089011837</v>
      </c>
      <c r="AJ83" s="14">
        <f t="shared" si="9"/>
        <v>-1816.2286815019729</v>
      </c>
      <c r="AK83" s="14">
        <f t="shared" si="10"/>
        <v>-2542.7201541027621</v>
      </c>
      <c r="AL83" s="14">
        <f t="shared" si="11"/>
        <v>-102.68055593802028</v>
      </c>
      <c r="AM83" s="14">
        <f t="shared" si="12"/>
        <v>-171.13425989670046</v>
      </c>
      <c r="AN83" s="14">
        <f t="shared" si="13"/>
        <v>-239.58796385538065</v>
      </c>
    </row>
    <row r="84" spans="1:40" ht="25.5" customHeight="1" x14ac:dyDescent="0.2">
      <c r="A84" s="44">
        <v>79</v>
      </c>
      <c r="B84" s="38" t="s">
        <v>103</v>
      </c>
      <c r="C84" s="57" t="s">
        <v>19</v>
      </c>
      <c r="D84" s="57">
        <v>233.87</v>
      </c>
      <c r="E84" s="57">
        <v>0</v>
      </c>
      <c r="F84" s="11">
        <v>233.87</v>
      </c>
      <c r="G84" s="10">
        <v>161.95999999999998</v>
      </c>
      <c r="H84" s="57">
        <v>0</v>
      </c>
      <c r="I84" s="11">
        <v>161.95999999999998</v>
      </c>
      <c r="J84" s="9">
        <v>395.83</v>
      </c>
      <c r="K84" s="9">
        <v>0</v>
      </c>
      <c r="L84" s="9">
        <v>395.82999999999993</v>
      </c>
      <c r="M84" s="10">
        <v>3209</v>
      </c>
      <c r="N84" s="10">
        <v>3346.4</v>
      </c>
      <c r="O84" s="64">
        <v>750488.83</v>
      </c>
      <c r="P84" s="64">
        <v>541982.9439999999</v>
      </c>
      <c r="Q84" s="64">
        <v>1292471.7739999997</v>
      </c>
      <c r="R84" s="64">
        <v>3216.4</v>
      </c>
      <c r="S84" s="10">
        <v>3172.4</v>
      </c>
      <c r="T84" s="10">
        <v>0</v>
      </c>
      <c r="U84" s="10">
        <v>44</v>
      </c>
      <c r="V84" s="58">
        <v>0</v>
      </c>
      <c r="W84" s="10">
        <v>248.5</v>
      </c>
      <c r="X84" s="18">
        <v>0</v>
      </c>
      <c r="Y84" s="62">
        <v>0</v>
      </c>
      <c r="Z84" s="64">
        <v>1291187.4053260537</v>
      </c>
      <c r="AA84" s="18">
        <v>1284.3686739463683</v>
      </c>
      <c r="AB84" s="58">
        <v>1925810.4</v>
      </c>
      <c r="AC84" s="58">
        <v>1933.56</v>
      </c>
      <c r="AD84" s="18">
        <v>-634622.99467394617</v>
      </c>
      <c r="AE84" s="18">
        <v>-649.19132605363166</v>
      </c>
      <c r="AF84" s="64">
        <f t="shared" si="7"/>
        <v>-635272.18599999975</v>
      </c>
      <c r="AG84" s="14">
        <v>-200.04507460406828</v>
      </c>
      <c r="AH84" s="14">
        <v>-14.754348319400719</v>
      </c>
      <c r="AI84" s="14">
        <f t="shared" si="8"/>
        <v>-6001.3522381220482</v>
      </c>
      <c r="AJ84" s="14">
        <f t="shared" si="9"/>
        <v>-10002.253730203414</v>
      </c>
      <c r="AK84" s="14">
        <f t="shared" si="10"/>
        <v>-14003.155222284779</v>
      </c>
      <c r="AL84" s="14">
        <f t="shared" si="11"/>
        <v>-442.63044958202158</v>
      </c>
      <c r="AM84" s="14">
        <f t="shared" si="12"/>
        <v>-737.71741597003597</v>
      </c>
      <c r="AN84" s="14">
        <f t="shared" si="13"/>
        <v>-1032.8043823580504</v>
      </c>
    </row>
    <row r="85" spans="1:40" ht="25.5" customHeight="1" x14ac:dyDescent="0.2">
      <c r="A85" s="44">
        <v>80</v>
      </c>
      <c r="B85" s="38" t="s">
        <v>104</v>
      </c>
      <c r="C85" s="57" t="s">
        <v>19</v>
      </c>
      <c r="D85" s="57">
        <v>300.59000000000003</v>
      </c>
      <c r="E85" s="57">
        <v>0</v>
      </c>
      <c r="F85" s="11">
        <v>300.59000000000003</v>
      </c>
      <c r="G85" s="10">
        <v>210.46999999999997</v>
      </c>
      <c r="H85" s="57">
        <v>0</v>
      </c>
      <c r="I85" s="11">
        <v>210.46999999999997</v>
      </c>
      <c r="J85" s="9">
        <v>511.06</v>
      </c>
      <c r="K85" s="9">
        <v>0</v>
      </c>
      <c r="L85" s="9">
        <v>511.06</v>
      </c>
      <c r="M85" s="10">
        <v>3209</v>
      </c>
      <c r="N85" s="10">
        <v>3346.4</v>
      </c>
      <c r="O85" s="64">
        <v>964593.31</v>
      </c>
      <c r="P85" s="64">
        <v>704316.80799999996</v>
      </c>
      <c r="Q85" s="64">
        <v>1668910.118</v>
      </c>
      <c r="R85" s="64">
        <v>3212.4</v>
      </c>
      <c r="S85" s="10">
        <v>3037.9</v>
      </c>
      <c r="T85" s="10">
        <v>0</v>
      </c>
      <c r="U85" s="10">
        <v>174.5</v>
      </c>
      <c r="V85" s="58">
        <v>0</v>
      </c>
      <c r="W85" s="10">
        <v>246.2</v>
      </c>
      <c r="X85" s="18">
        <v>0</v>
      </c>
      <c r="Y85" s="62">
        <v>0</v>
      </c>
      <c r="Z85" s="64">
        <v>1662113.8509194467</v>
      </c>
      <c r="AA85" s="18">
        <v>6796.2670805534126</v>
      </c>
      <c r="AB85" s="58">
        <v>1866791.95</v>
      </c>
      <c r="AC85" s="58">
        <v>7633.2</v>
      </c>
      <c r="AD85" s="18">
        <v>-204678.09908055328</v>
      </c>
      <c r="AE85" s="18">
        <v>-836.93291944658722</v>
      </c>
      <c r="AF85" s="64">
        <f t="shared" si="7"/>
        <v>-205515.03199999986</v>
      </c>
      <c r="AG85" s="14">
        <v>-67.374863912753312</v>
      </c>
      <c r="AH85" s="14">
        <v>-4.7961771888056575</v>
      </c>
      <c r="AI85" s="14">
        <f t="shared" si="8"/>
        <v>-2021.2459173825994</v>
      </c>
      <c r="AJ85" s="14">
        <f t="shared" si="9"/>
        <v>-3368.7431956376658</v>
      </c>
      <c r="AK85" s="14">
        <f t="shared" si="10"/>
        <v>-4716.2404738927316</v>
      </c>
      <c r="AL85" s="14">
        <f t="shared" si="11"/>
        <v>-143.88531566416972</v>
      </c>
      <c r="AM85" s="14">
        <f t="shared" si="12"/>
        <v>-239.80885944028287</v>
      </c>
      <c r="AN85" s="14">
        <f t="shared" si="13"/>
        <v>-335.73240321639605</v>
      </c>
    </row>
    <row r="86" spans="1:40" ht="25.5" customHeight="1" x14ac:dyDescent="0.2">
      <c r="A86" s="44">
        <v>81</v>
      </c>
      <c r="B86" s="38" t="s">
        <v>105</v>
      </c>
      <c r="C86" s="57" t="s">
        <v>19</v>
      </c>
      <c r="D86" s="57">
        <v>161.51</v>
      </c>
      <c r="E86" s="57">
        <v>0</v>
      </c>
      <c r="F86" s="11">
        <v>161.51</v>
      </c>
      <c r="G86" s="10">
        <v>127.89999999999999</v>
      </c>
      <c r="H86" s="57">
        <v>0</v>
      </c>
      <c r="I86" s="11">
        <v>127.89999999999999</v>
      </c>
      <c r="J86" s="9">
        <v>289.40999999999997</v>
      </c>
      <c r="K86" s="9">
        <v>0</v>
      </c>
      <c r="L86" s="9">
        <v>289.41000000000003</v>
      </c>
      <c r="M86" s="10">
        <v>3209</v>
      </c>
      <c r="N86" s="10">
        <v>3346.4</v>
      </c>
      <c r="O86" s="64">
        <v>518285.58999999997</v>
      </c>
      <c r="P86" s="64">
        <v>428004.56</v>
      </c>
      <c r="Q86" s="64">
        <v>946290.14999999991</v>
      </c>
      <c r="R86" s="64">
        <v>1622</v>
      </c>
      <c r="S86" s="10">
        <v>1491</v>
      </c>
      <c r="T86" s="10">
        <v>0</v>
      </c>
      <c r="U86" s="10">
        <v>131</v>
      </c>
      <c r="V86" s="58">
        <v>0</v>
      </c>
      <c r="W86" s="10">
        <v>124.5</v>
      </c>
      <c r="X86" s="18">
        <v>0</v>
      </c>
      <c r="Y86" s="62">
        <v>0</v>
      </c>
      <c r="Z86" s="64">
        <v>940400.26040111762</v>
      </c>
      <c r="AA86" s="18">
        <v>5889.8895988823506</v>
      </c>
      <c r="AB86" s="58">
        <v>1042529.42</v>
      </c>
      <c r="AC86" s="58">
        <v>6539.33</v>
      </c>
      <c r="AD86" s="18">
        <v>-102129.15959888243</v>
      </c>
      <c r="AE86" s="18">
        <v>-649.44040111764934</v>
      </c>
      <c r="AF86" s="64">
        <f t="shared" si="7"/>
        <v>-102778.60000000008</v>
      </c>
      <c r="AG86" s="14">
        <v>-68.497088932852066</v>
      </c>
      <c r="AH86" s="14">
        <v>-4.9575603138751863</v>
      </c>
      <c r="AI86" s="14">
        <f t="shared" si="8"/>
        <v>-2054.9126679855622</v>
      </c>
      <c r="AJ86" s="14">
        <f t="shared" si="9"/>
        <v>-3424.8544466426033</v>
      </c>
      <c r="AK86" s="14">
        <f t="shared" si="10"/>
        <v>-4794.7962252996449</v>
      </c>
      <c r="AL86" s="14">
        <f t="shared" si="11"/>
        <v>-148.72680941625558</v>
      </c>
      <c r="AM86" s="14">
        <f t="shared" si="12"/>
        <v>-247.87801569375932</v>
      </c>
      <c r="AN86" s="14">
        <f t="shared" si="13"/>
        <v>-347.02922197126304</v>
      </c>
    </row>
    <row r="87" spans="1:40" ht="25.5" customHeight="1" x14ac:dyDescent="0.2">
      <c r="A87" s="44">
        <v>82</v>
      </c>
      <c r="B87" s="38" t="s">
        <v>106</v>
      </c>
      <c r="C87" s="57" t="s">
        <v>19</v>
      </c>
      <c r="D87" s="57">
        <v>255.92000000000002</v>
      </c>
      <c r="E87" s="57">
        <v>0</v>
      </c>
      <c r="F87" s="11">
        <v>255.92000000000002</v>
      </c>
      <c r="G87" s="10">
        <v>203.9</v>
      </c>
      <c r="H87" s="57">
        <v>0</v>
      </c>
      <c r="I87" s="11">
        <v>203.9</v>
      </c>
      <c r="J87" s="9">
        <v>459.82000000000005</v>
      </c>
      <c r="K87" s="9">
        <v>0</v>
      </c>
      <c r="L87" s="9">
        <v>459.82</v>
      </c>
      <c r="M87" s="10">
        <v>3209</v>
      </c>
      <c r="N87" s="10">
        <v>3346.4</v>
      </c>
      <c r="O87" s="64">
        <v>821247.28</v>
      </c>
      <c r="P87" s="64">
        <v>682330.96000000008</v>
      </c>
      <c r="Q87" s="64">
        <v>1503578.2400000002</v>
      </c>
      <c r="R87" s="64">
        <v>2655.78</v>
      </c>
      <c r="S87" s="10">
        <v>2518.98</v>
      </c>
      <c r="T87" s="10">
        <v>0</v>
      </c>
      <c r="U87" s="10">
        <v>136.80000000000001</v>
      </c>
      <c r="V87" s="58">
        <v>0</v>
      </c>
      <c r="W87" s="10">
        <v>275.7</v>
      </c>
      <c r="X87" s="18">
        <v>0</v>
      </c>
      <c r="Y87" s="62">
        <v>0</v>
      </c>
      <c r="Z87" s="64">
        <v>1495937.6884104649</v>
      </c>
      <c r="AA87" s="18">
        <v>7640.5515895352801</v>
      </c>
      <c r="AB87" s="58">
        <v>1659699.8</v>
      </c>
      <c r="AC87" s="58">
        <v>8483.34</v>
      </c>
      <c r="AD87" s="18">
        <v>-163762.11158953514</v>
      </c>
      <c r="AE87" s="18">
        <v>-842.78841046472007</v>
      </c>
      <c r="AF87" s="64">
        <f t="shared" si="7"/>
        <v>-164604.89999999985</v>
      </c>
      <c r="AG87" s="14">
        <v>-65.011279005603512</v>
      </c>
      <c r="AH87" s="14">
        <v>-6.1607339946251463</v>
      </c>
      <c r="AI87" s="14">
        <f t="shared" si="8"/>
        <v>-1950.3383701681055</v>
      </c>
      <c r="AJ87" s="14">
        <f t="shared" si="9"/>
        <v>-3250.5639502801755</v>
      </c>
      <c r="AK87" s="14">
        <f t="shared" si="10"/>
        <v>-4550.789530392246</v>
      </c>
      <c r="AL87" s="14">
        <f t="shared" si="11"/>
        <v>-184.82201983875439</v>
      </c>
      <c r="AM87" s="14">
        <f t="shared" si="12"/>
        <v>-308.03669973125733</v>
      </c>
      <c r="AN87" s="14">
        <f t="shared" si="13"/>
        <v>-431.25137962376022</v>
      </c>
    </row>
    <row r="88" spans="1:40" ht="25.5" customHeight="1" x14ac:dyDescent="0.2">
      <c r="A88" s="44">
        <v>83</v>
      </c>
      <c r="B88" s="38" t="s">
        <v>107</v>
      </c>
      <c r="C88" s="57" t="s">
        <v>19</v>
      </c>
      <c r="D88" s="57">
        <v>247.48000000000002</v>
      </c>
      <c r="E88" s="57">
        <v>0</v>
      </c>
      <c r="F88" s="11">
        <v>247.48000000000002</v>
      </c>
      <c r="G88" s="10">
        <v>184.8</v>
      </c>
      <c r="H88" s="57">
        <v>0</v>
      </c>
      <c r="I88" s="11">
        <v>184.8</v>
      </c>
      <c r="J88" s="9">
        <v>432.28000000000003</v>
      </c>
      <c r="K88" s="9">
        <v>0</v>
      </c>
      <c r="L88" s="9">
        <v>432.28000000000009</v>
      </c>
      <c r="M88" s="10">
        <v>3209</v>
      </c>
      <c r="N88" s="10">
        <v>3346.4</v>
      </c>
      <c r="O88" s="64">
        <v>794163.32000000007</v>
      </c>
      <c r="P88" s="64">
        <v>618414.72000000009</v>
      </c>
      <c r="Q88" s="64">
        <v>1412578.04</v>
      </c>
      <c r="R88" s="64">
        <v>2523.9</v>
      </c>
      <c r="S88" s="10">
        <v>2362.8000000000002</v>
      </c>
      <c r="T88" s="10">
        <v>0</v>
      </c>
      <c r="U88" s="10">
        <v>161.1</v>
      </c>
      <c r="V88" s="58">
        <v>0</v>
      </c>
      <c r="W88" s="10">
        <v>185.4</v>
      </c>
      <c r="X88" s="18">
        <v>0</v>
      </c>
      <c r="Y88" s="62">
        <v>0</v>
      </c>
      <c r="Z88" s="64">
        <v>1406017.9157416751</v>
      </c>
      <c r="AA88" s="18">
        <v>6560.1242583250287</v>
      </c>
      <c r="AB88" s="58">
        <v>1617001.78</v>
      </c>
      <c r="AC88" s="58">
        <v>7544.52</v>
      </c>
      <c r="AD88" s="18">
        <v>-210983.86425832496</v>
      </c>
      <c r="AE88" s="18">
        <v>-984.39574167497176</v>
      </c>
      <c r="AF88" s="64">
        <f t="shared" si="7"/>
        <v>-211968.25999999992</v>
      </c>
      <c r="AG88" s="14">
        <v>-89.294000447911358</v>
      </c>
      <c r="AH88" s="14">
        <v>-6.1104639458409178</v>
      </c>
      <c r="AI88" s="14">
        <f t="shared" si="8"/>
        <v>-2678.8200134373405</v>
      </c>
      <c r="AJ88" s="14">
        <f t="shared" si="9"/>
        <v>-4464.7000223955683</v>
      </c>
      <c r="AK88" s="14">
        <f t="shared" si="10"/>
        <v>-6250.5800313537948</v>
      </c>
      <c r="AL88" s="14">
        <f t="shared" si="11"/>
        <v>-183.31391837522753</v>
      </c>
      <c r="AM88" s="14">
        <f t="shared" si="12"/>
        <v>-305.52319729204589</v>
      </c>
      <c r="AN88" s="14">
        <f t="shared" si="13"/>
        <v>-427.73247620886423</v>
      </c>
    </row>
    <row r="89" spans="1:40" ht="25.5" customHeight="1" x14ac:dyDescent="0.2">
      <c r="A89" s="44">
        <v>84</v>
      </c>
      <c r="B89" s="38" t="s">
        <v>108</v>
      </c>
      <c r="C89" s="57" t="s">
        <v>19</v>
      </c>
      <c r="D89" s="57">
        <v>186.56</v>
      </c>
      <c r="E89" s="57">
        <v>0</v>
      </c>
      <c r="F89" s="11">
        <v>186.56</v>
      </c>
      <c r="G89" s="10">
        <v>127.35</v>
      </c>
      <c r="H89" s="57">
        <v>0</v>
      </c>
      <c r="I89" s="11">
        <v>127.35</v>
      </c>
      <c r="J89" s="9">
        <v>313.90999999999997</v>
      </c>
      <c r="K89" s="9">
        <v>0</v>
      </c>
      <c r="L89" s="9">
        <v>313.90999999999997</v>
      </c>
      <c r="M89" s="10">
        <v>3209</v>
      </c>
      <c r="N89" s="10">
        <v>3346.4</v>
      </c>
      <c r="O89" s="64">
        <v>598671.04</v>
      </c>
      <c r="P89" s="64">
        <v>426164.04</v>
      </c>
      <c r="Q89" s="64">
        <v>1024835.0800000001</v>
      </c>
      <c r="R89" s="64">
        <v>2011.9</v>
      </c>
      <c r="S89" s="10">
        <v>1872.2</v>
      </c>
      <c r="T89" s="10">
        <v>0</v>
      </c>
      <c r="U89" s="10">
        <v>139.69999999999999</v>
      </c>
      <c r="V89" s="58">
        <v>0</v>
      </c>
      <c r="W89" s="10">
        <v>147.80000000000001</v>
      </c>
      <c r="X89" s="18">
        <v>0</v>
      </c>
      <c r="Y89" s="62">
        <v>0</v>
      </c>
      <c r="Z89" s="64">
        <v>1019628.3259568752</v>
      </c>
      <c r="AA89" s="18">
        <v>5206.7540431247899</v>
      </c>
      <c r="AB89" s="58">
        <v>1141282.3700000001</v>
      </c>
      <c r="AC89" s="58">
        <v>5916.53</v>
      </c>
      <c r="AD89" s="18">
        <v>-121654.04404312489</v>
      </c>
      <c r="AE89" s="18">
        <v>-709.77595687520989</v>
      </c>
      <c r="AF89" s="64">
        <f t="shared" si="7"/>
        <v>-122363.82000000009</v>
      </c>
      <c r="AG89" s="14">
        <v>-64.979192417009344</v>
      </c>
      <c r="AH89" s="14">
        <v>-5.0807155109177522</v>
      </c>
      <c r="AI89" s="14">
        <f t="shared" si="8"/>
        <v>-1949.3757725102803</v>
      </c>
      <c r="AJ89" s="14">
        <f t="shared" si="9"/>
        <v>-3248.9596208504672</v>
      </c>
      <c r="AK89" s="14">
        <f t="shared" si="10"/>
        <v>-4548.5434691906539</v>
      </c>
      <c r="AL89" s="14">
        <f t="shared" si="11"/>
        <v>-152.42146532753256</v>
      </c>
      <c r="AM89" s="14">
        <f t="shared" si="12"/>
        <v>-254.03577554588762</v>
      </c>
      <c r="AN89" s="14">
        <f t="shared" si="13"/>
        <v>-355.65008576424265</v>
      </c>
    </row>
    <row r="90" spans="1:40" ht="25.5" customHeight="1" x14ac:dyDescent="0.2">
      <c r="A90" s="44">
        <v>85</v>
      </c>
      <c r="B90" s="38" t="s">
        <v>109</v>
      </c>
      <c r="C90" s="57" t="s">
        <v>19</v>
      </c>
      <c r="D90" s="57">
        <v>165.53000000000003</v>
      </c>
      <c r="E90" s="57">
        <v>0</v>
      </c>
      <c r="F90" s="11">
        <v>165.53000000000003</v>
      </c>
      <c r="G90" s="10">
        <v>111.35</v>
      </c>
      <c r="H90" s="57">
        <v>0</v>
      </c>
      <c r="I90" s="11">
        <v>111.35</v>
      </c>
      <c r="J90" s="9">
        <v>276.88</v>
      </c>
      <c r="K90" s="9">
        <v>0</v>
      </c>
      <c r="L90" s="9">
        <v>276.88</v>
      </c>
      <c r="M90" s="10">
        <v>3209</v>
      </c>
      <c r="N90" s="10">
        <v>3346.4</v>
      </c>
      <c r="O90" s="64">
        <v>531185.77000000014</v>
      </c>
      <c r="P90" s="64">
        <v>372621.64</v>
      </c>
      <c r="Q90" s="64">
        <v>903807.41000000015</v>
      </c>
      <c r="R90" s="64">
        <v>1600.5</v>
      </c>
      <c r="S90" s="10">
        <v>1600.5</v>
      </c>
      <c r="T90" s="10">
        <v>0</v>
      </c>
      <c r="U90" s="10">
        <v>0</v>
      </c>
      <c r="V90" s="58">
        <v>0</v>
      </c>
      <c r="W90" s="10">
        <v>120.02</v>
      </c>
      <c r="X90" s="18">
        <v>0</v>
      </c>
      <c r="Y90" s="62">
        <v>0</v>
      </c>
      <c r="Z90" s="64">
        <v>903807.41</v>
      </c>
      <c r="AA90" s="18">
        <v>0</v>
      </c>
      <c r="AB90" s="58">
        <v>1069368.98</v>
      </c>
      <c r="AC90" s="58">
        <v>0</v>
      </c>
      <c r="AD90" s="18">
        <v>-165561.56999999995</v>
      </c>
      <c r="AE90" s="18">
        <v>0</v>
      </c>
      <c r="AF90" s="64">
        <f t="shared" si="7"/>
        <v>-165561.56999999995</v>
      </c>
      <c r="AG90" s="14">
        <v>-103.44365510777878</v>
      </c>
      <c r="AH90" s="14">
        <v>0</v>
      </c>
      <c r="AI90" s="14">
        <f t="shared" si="8"/>
        <v>-3103.3096532333634</v>
      </c>
      <c r="AJ90" s="14">
        <f t="shared" si="9"/>
        <v>-5172.1827553889389</v>
      </c>
      <c r="AK90" s="14">
        <f t="shared" si="10"/>
        <v>-7241.0558575445148</v>
      </c>
      <c r="AL90" s="14">
        <f t="shared" si="11"/>
        <v>0</v>
      </c>
      <c r="AM90" s="14">
        <f t="shared" si="12"/>
        <v>0</v>
      </c>
      <c r="AN90" s="14">
        <f t="shared" si="13"/>
        <v>0</v>
      </c>
    </row>
    <row r="91" spans="1:40" ht="25.5" customHeight="1" x14ac:dyDescent="0.2">
      <c r="A91" s="44">
        <v>86</v>
      </c>
      <c r="B91" s="38" t="s">
        <v>110</v>
      </c>
      <c r="C91" s="57" t="s">
        <v>19</v>
      </c>
      <c r="D91" s="57">
        <v>148.54</v>
      </c>
      <c r="E91" s="57">
        <v>0</v>
      </c>
      <c r="F91" s="11">
        <v>148.54</v>
      </c>
      <c r="G91" s="10">
        <v>89.759999999999991</v>
      </c>
      <c r="H91" s="57">
        <v>0</v>
      </c>
      <c r="I91" s="11">
        <v>89.759999999999991</v>
      </c>
      <c r="J91" s="9">
        <v>238.29999999999998</v>
      </c>
      <c r="K91" s="9">
        <v>0</v>
      </c>
      <c r="L91" s="9">
        <v>238.29999999999995</v>
      </c>
      <c r="M91" s="10">
        <v>3209</v>
      </c>
      <c r="N91" s="10">
        <v>3346.4</v>
      </c>
      <c r="O91" s="64">
        <v>476664.86</v>
      </c>
      <c r="P91" s="64">
        <v>300372.864</v>
      </c>
      <c r="Q91" s="64">
        <v>777037.72399999993</v>
      </c>
      <c r="R91" s="64">
        <v>1268.9000000000001</v>
      </c>
      <c r="S91" s="10">
        <v>1268.9000000000001</v>
      </c>
      <c r="T91" s="10">
        <v>0</v>
      </c>
      <c r="U91" s="10">
        <v>0</v>
      </c>
      <c r="V91" s="58">
        <v>0</v>
      </c>
      <c r="W91" s="10">
        <v>97</v>
      </c>
      <c r="X91" s="18">
        <v>0</v>
      </c>
      <c r="Y91" s="62">
        <v>0</v>
      </c>
      <c r="Z91" s="64">
        <v>777037.72400000005</v>
      </c>
      <c r="AA91" s="18">
        <v>0</v>
      </c>
      <c r="AB91" s="58">
        <v>953693.03</v>
      </c>
      <c r="AC91" s="58">
        <v>0</v>
      </c>
      <c r="AD91" s="18">
        <v>-176655.30599999998</v>
      </c>
      <c r="AE91" s="18">
        <v>0</v>
      </c>
      <c r="AF91" s="64">
        <f t="shared" si="7"/>
        <v>-176655.30599999998</v>
      </c>
      <c r="AG91" s="14">
        <v>-139.21924974387261</v>
      </c>
      <c r="AH91" s="14">
        <v>0</v>
      </c>
      <c r="AI91" s="14">
        <f t="shared" si="8"/>
        <v>-4176.577492316178</v>
      </c>
      <c r="AJ91" s="14">
        <f t="shared" si="9"/>
        <v>-6960.9624871936303</v>
      </c>
      <c r="AK91" s="14">
        <f t="shared" si="10"/>
        <v>-9745.3474820710835</v>
      </c>
      <c r="AL91" s="14">
        <f t="shared" si="11"/>
        <v>0</v>
      </c>
      <c r="AM91" s="14">
        <f t="shared" si="12"/>
        <v>0</v>
      </c>
      <c r="AN91" s="14">
        <f t="shared" si="13"/>
        <v>0</v>
      </c>
    </row>
    <row r="92" spans="1:40" ht="25.5" customHeight="1" x14ac:dyDescent="0.2">
      <c r="A92" s="44">
        <v>87</v>
      </c>
      <c r="B92" s="38" t="s">
        <v>111</v>
      </c>
      <c r="C92" s="57" t="s">
        <v>19</v>
      </c>
      <c r="D92" s="57">
        <v>274.33</v>
      </c>
      <c r="E92" s="57">
        <v>0</v>
      </c>
      <c r="F92" s="11">
        <v>274.33</v>
      </c>
      <c r="G92" s="10">
        <v>182.07</v>
      </c>
      <c r="H92" s="57">
        <v>0</v>
      </c>
      <c r="I92" s="11">
        <v>182.07</v>
      </c>
      <c r="J92" s="9">
        <v>456.4</v>
      </c>
      <c r="K92" s="9">
        <v>0</v>
      </c>
      <c r="L92" s="9">
        <v>456.4</v>
      </c>
      <c r="M92" s="10">
        <v>3209</v>
      </c>
      <c r="N92" s="10">
        <v>3346.4</v>
      </c>
      <c r="O92" s="64">
        <v>880324.97</v>
      </c>
      <c r="P92" s="64">
        <v>609279.04799999995</v>
      </c>
      <c r="Q92" s="64">
        <v>1489604.0179999999</v>
      </c>
      <c r="R92" s="64">
        <v>3240.7000000000003</v>
      </c>
      <c r="S92" s="10">
        <v>2936.4</v>
      </c>
      <c r="T92" s="10">
        <v>0</v>
      </c>
      <c r="U92" s="10">
        <v>304.3</v>
      </c>
      <c r="V92" s="58">
        <v>0</v>
      </c>
      <c r="W92" s="10">
        <v>248.7</v>
      </c>
      <c r="X92" s="18">
        <v>0</v>
      </c>
      <c r="Y92" s="62">
        <v>0</v>
      </c>
      <c r="Z92" s="64">
        <v>1478682.4078172613</v>
      </c>
      <c r="AA92" s="18">
        <v>10921.610182738801</v>
      </c>
      <c r="AB92" s="58">
        <v>1677995</v>
      </c>
      <c r="AC92" s="58">
        <v>12393.71</v>
      </c>
      <c r="AD92" s="18">
        <v>-199312.59218273871</v>
      </c>
      <c r="AE92" s="18">
        <v>-1472.099817261198</v>
      </c>
      <c r="AF92" s="64">
        <f t="shared" si="7"/>
        <v>-200784.69199999989</v>
      </c>
      <c r="AG92" s="14">
        <v>-67.876512798916593</v>
      </c>
      <c r="AH92" s="14">
        <v>-4.8376596032244432</v>
      </c>
      <c r="AI92" s="14">
        <f t="shared" si="8"/>
        <v>-2036.2953839674979</v>
      </c>
      <c r="AJ92" s="14">
        <f t="shared" si="9"/>
        <v>-3393.8256399458296</v>
      </c>
      <c r="AK92" s="14">
        <f t="shared" si="10"/>
        <v>-4751.3558959241618</v>
      </c>
      <c r="AL92" s="14">
        <f t="shared" si="11"/>
        <v>-145.12978809673331</v>
      </c>
      <c r="AM92" s="14">
        <f t="shared" si="12"/>
        <v>-241.88298016122215</v>
      </c>
      <c r="AN92" s="14">
        <f t="shared" si="13"/>
        <v>-338.63617222571105</v>
      </c>
    </row>
    <row r="93" spans="1:40" ht="25.5" customHeight="1" x14ac:dyDescent="0.2">
      <c r="A93" s="44">
        <v>88</v>
      </c>
      <c r="B93" s="38" t="s">
        <v>112</v>
      </c>
      <c r="C93" s="57" t="s">
        <v>19</v>
      </c>
      <c r="D93" s="57">
        <v>246.29000000000002</v>
      </c>
      <c r="E93" s="57">
        <v>0</v>
      </c>
      <c r="F93" s="11">
        <v>246.29000000000002</v>
      </c>
      <c r="G93" s="10">
        <v>178.85000000000002</v>
      </c>
      <c r="H93" s="57">
        <v>0</v>
      </c>
      <c r="I93" s="11">
        <v>178.85000000000002</v>
      </c>
      <c r="J93" s="9">
        <v>425.14000000000004</v>
      </c>
      <c r="K93" s="9">
        <v>0</v>
      </c>
      <c r="L93" s="9">
        <v>425.14</v>
      </c>
      <c r="M93" s="10">
        <v>3209</v>
      </c>
      <c r="N93" s="10">
        <v>3346.4</v>
      </c>
      <c r="O93" s="64">
        <v>790344.6100000001</v>
      </c>
      <c r="P93" s="64">
        <v>598503.64000000013</v>
      </c>
      <c r="Q93" s="64">
        <v>1388848.2500000002</v>
      </c>
      <c r="R93" s="64">
        <v>2575.1</v>
      </c>
      <c r="S93" s="10">
        <v>2040.5</v>
      </c>
      <c r="T93" s="10">
        <v>268.5</v>
      </c>
      <c r="U93" s="10">
        <v>266.10000000000002</v>
      </c>
      <c r="V93" s="58">
        <v>0</v>
      </c>
      <c r="W93" s="10">
        <v>183.7</v>
      </c>
      <c r="X93" s="18">
        <v>160271.09006286398</v>
      </c>
      <c r="Y93" s="62">
        <v>0</v>
      </c>
      <c r="Z93" s="64">
        <v>1218000.5931965513</v>
      </c>
      <c r="AA93" s="18">
        <v>10576.566740585165</v>
      </c>
      <c r="AB93" s="58">
        <v>1265883.8500000001</v>
      </c>
      <c r="AC93" s="58">
        <v>10992.37</v>
      </c>
      <c r="AD93" s="18">
        <v>-47883.256803448778</v>
      </c>
      <c r="AE93" s="18">
        <v>-415.80325941483534</v>
      </c>
      <c r="AF93" s="64">
        <f t="shared" si="7"/>
        <v>-48299.060062863617</v>
      </c>
      <c r="AG93" s="14">
        <v>-23.46643313082518</v>
      </c>
      <c r="AH93" s="14">
        <v>-1.562582711066649</v>
      </c>
      <c r="AI93" s="14">
        <f t="shared" si="8"/>
        <v>-703.99299392475541</v>
      </c>
      <c r="AJ93" s="14">
        <f t="shared" si="9"/>
        <v>-1173.321656541259</v>
      </c>
      <c r="AK93" s="14">
        <f t="shared" si="10"/>
        <v>-1642.6503191577626</v>
      </c>
      <c r="AL93" s="14">
        <f t="shared" si="11"/>
        <v>-46.877481331999469</v>
      </c>
      <c r="AM93" s="14">
        <f t="shared" si="12"/>
        <v>-78.129135553332446</v>
      </c>
      <c r="AN93" s="14">
        <f t="shared" si="13"/>
        <v>-109.38078977466543</v>
      </c>
    </row>
    <row r="94" spans="1:40" ht="25.5" customHeight="1" x14ac:dyDescent="0.2">
      <c r="A94" s="44">
        <v>89</v>
      </c>
      <c r="B94" s="38" t="s">
        <v>113</v>
      </c>
      <c r="C94" s="57" t="s">
        <v>19</v>
      </c>
      <c r="D94" s="10">
        <v>285.05500000000001</v>
      </c>
      <c r="E94" s="57">
        <v>0</v>
      </c>
      <c r="F94" s="11">
        <v>285.05500000000001</v>
      </c>
      <c r="G94" s="10">
        <v>249.97000000000003</v>
      </c>
      <c r="H94" s="57">
        <v>0</v>
      </c>
      <c r="I94" s="11">
        <v>249.97000000000003</v>
      </c>
      <c r="J94" s="9">
        <v>535.02500000000009</v>
      </c>
      <c r="K94" s="9">
        <v>0</v>
      </c>
      <c r="L94" s="9">
        <v>535.02500000000009</v>
      </c>
      <c r="M94" s="10">
        <v>3209</v>
      </c>
      <c r="N94" s="10">
        <v>3346.4</v>
      </c>
      <c r="O94" s="64">
        <v>914741.495</v>
      </c>
      <c r="P94" s="64">
        <v>836499.60800000012</v>
      </c>
      <c r="Q94" s="64">
        <v>1751241.1030000001</v>
      </c>
      <c r="R94" s="64">
        <v>3190.3</v>
      </c>
      <c r="S94" s="10">
        <v>2523</v>
      </c>
      <c r="T94" s="10">
        <v>624.9</v>
      </c>
      <c r="U94" s="10">
        <v>42.4</v>
      </c>
      <c r="V94" s="58">
        <v>0</v>
      </c>
      <c r="W94" s="10">
        <v>242.7</v>
      </c>
      <c r="X94" s="18">
        <v>347313.91895217914</v>
      </c>
      <c r="Y94" s="62">
        <v>0</v>
      </c>
      <c r="Z94" s="64">
        <v>1402261.1898165278</v>
      </c>
      <c r="AA94" s="18">
        <v>1665.9942312932681</v>
      </c>
      <c r="AB94" s="58">
        <v>1616002.28</v>
      </c>
      <c r="AC94" s="58">
        <v>1919.94</v>
      </c>
      <c r="AD94" s="18">
        <v>-213741.09018347226</v>
      </c>
      <c r="AE94" s="18">
        <v>-253.945768706732</v>
      </c>
      <c r="AF94" s="64">
        <f t="shared" si="7"/>
        <v>-213995.03595217899</v>
      </c>
      <c r="AG94" s="14">
        <v>-84.717039311721066</v>
      </c>
      <c r="AH94" s="14">
        <v>-5.9892869978002832</v>
      </c>
      <c r="AI94" s="14">
        <f t="shared" si="8"/>
        <v>-2541.5111793516321</v>
      </c>
      <c r="AJ94" s="14">
        <f t="shared" si="9"/>
        <v>-4235.8519655860537</v>
      </c>
      <c r="AK94" s="14">
        <f t="shared" si="10"/>
        <v>-5930.1927518204748</v>
      </c>
      <c r="AL94" s="14">
        <f t="shared" si="11"/>
        <v>-179.67860993400851</v>
      </c>
      <c r="AM94" s="14">
        <f t="shared" si="12"/>
        <v>-299.46434989001415</v>
      </c>
      <c r="AN94" s="14">
        <f t="shared" si="13"/>
        <v>-419.25008984601982</v>
      </c>
    </row>
    <row r="95" spans="1:40" ht="25.5" customHeight="1" x14ac:dyDescent="0.2">
      <c r="A95" s="44">
        <v>90</v>
      </c>
      <c r="B95" s="38" t="s">
        <v>114</v>
      </c>
      <c r="C95" s="57" t="s">
        <v>19</v>
      </c>
      <c r="D95" s="57">
        <v>101.42</v>
      </c>
      <c r="E95" s="57">
        <v>0</v>
      </c>
      <c r="F95" s="11">
        <v>101.42</v>
      </c>
      <c r="G95" s="10">
        <v>67.3</v>
      </c>
      <c r="H95" s="57">
        <v>0</v>
      </c>
      <c r="I95" s="11">
        <v>67.3</v>
      </c>
      <c r="J95" s="9">
        <v>168.72</v>
      </c>
      <c r="K95" s="9">
        <v>0</v>
      </c>
      <c r="L95" s="9">
        <v>168.71999999999997</v>
      </c>
      <c r="M95" s="10">
        <v>3209</v>
      </c>
      <c r="N95" s="10">
        <v>3346.4</v>
      </c>
      <c r="O95" s="64">
        <v>325456.78000000003</v>
      </c>
      <c r="P95" s="64">
        <v>225212.72</v>
      </c>
      <c r="Q95" s="64">
        <v>550669.5</v>
      </c>
      <c r="R95" s="64">
        <v>1281.1000000000001</v>
      </c>
      <c r="S95" s="10">
        <v>1004.8</v>
      </c>
      <c r="T95" s="10">
        <v>234.4</v>
      </c>
      <c r="U95" s="10">
        <v>41.9</v>
      </c>
      <c r="V95" s="58">
        <v>0</v>
      </c>
      <c r="W95" s="10">
        <v>97.2</v>
      </c>
      <c r="X95" s="18">
        <v>103913.71899212251</v>
      </c>
      <c r="Y95" s="62">
        <v>0</v>
      </c>
      <c r="Z95" s="64">
        <v>445445.8397751053</v>
      </c>
      <c r="AA95" s="18">
        <v>1309.94123277215</v>
      </c>
      <c r="AB95" s="58">
        <v>508373.7</v>
      </c>
      <c r="AC95" s="58">
        <v>1505.29</v>
      </c>
      <c r="AD95" s="18">
        <v>-62927.860224894714</v>
      </c>
      <c r="AE95" s="18">
        <v>-195.34876722784998</v>
      </c>
      <c r="AF95" s="64">
        <f t="shared" si="7"/>
        <v>-63123.208992122563</v>
      </c>
      <c r="AG95" s="14">
        <v>-62.627249427642035</v>
      </c>
      <c r="AH95" s="14">
        <v>-4.6622617476813835</v>
      </c>
      <c r="AI95" s="14">
        <f t="shared" si="8"/>
        <v>-1878.8174828292611</v>
      </c>
      <c r="AJ95" s="14">
        <f t="shared" si="9"/>
        <v>-3131.3624713821018</v>
      </c>
      <c r="AK95" s="14">
        <f t="shared" si="10"/>
        <v>-4383.9074599349424</v>
      </c>
      <c r="AL95" s="14">
        <f t="shared" si="11"/>
        <v>-139.8678524304415</v>
      </c>
      <c r="AM95" s="14">
        <f t="shared" si="12"/>
        <v>-233.11308738406916</v>
      </c>
      <c r="AN95" s="14">
        <f t="shared" si="13"/>
        <v>-326.35832233769685</v>
      </c>
    </row>
    <row r="96" spans="1:40" ht="25.5" customHeight="1" x14ac:dyDescent="0.2">
      <c r="A96" s="44">
        <v>91</v>
      </c>
      <c r="B96" s="38" t="s">
        <v>115</v>
      </c>
      <c r="C96" s="57" t="s">
        <v>19</v>
      </c>
      <c r="D96" s="57">
        <v>223</v>
      </c>
      <c r="E96" s="57">
        <v>0</v>
      </c>
      <c r="F96" s="11">
        <v>223</v>
      </c>
      <c r="G96" s="10">
        <v>146.48000000000002</v>
      </c>
      <c r="H96" s="57">
        <v>0</v>
      </c>
      <c r="I96" s="11">
        <v>146.48000000000002</v>
      </c>
      <c r="J96" s="9">
        <v>369.48</v>
      </c>
      <c r="K96" s="9">
        <v>0</v>
      </c>
      <c r="L96" s="9">
        <v>369.48</v>
      </c>
      <c r="M96" s="10">
        <v>3209</v>
      </c>
      <c r="N96" s="10">
        <v>3346.4</v>
      </c>
      <c r="O96" s="64">
        <v>715607</v>
      </c>
      <c r="P96" s="64">
        <v>490180.67200000008</v>
      </c>
      <c r="Q96" s="64">
        <v>1205787.672</v>
      </c>
      <c r="R96" s="64">
        <v>2048.6</v>
      </c>
      <c r="S96" s="10">
        <v>1449.8</v>
      </c>
      <c r="T96" s="10">
        <v>544.20000000000005</v>
      </c>
      <c r="U96" s="10">
        <v>54.6</v>
      </c>
      <c r="V96" s="58">
        <v>0</v>
      </c>
      <c r="W96" s="10">
        <v>146.69999999999999</v>
      </c>
      <c r="X96" s="18">
        <v>328481.01706043474</v>
      </c>
      <c r="Y96" s="62">
        <v>0</v>
      </c>
      <c r="Z96" s="64">
        <v>875104.33394747926</v>
      </c>
      <c r="AA96" s="18">
        <v>2202.3209920862187</v>
      </c>
      <c r="AB96" s="58">
        <v>992902.17</v>
      </c>
      <c r="AC96" s="58">
        <v>2498.8200000000002</v>
      </c>
      <c r="AD96" s="18">
        <v>-117797.83605252078</v>
      </c>
      <c r="AE96" s="18">
        <v>-296.4990079137815</v>
      </c>
      <c r="AF96" s="64">
        <f t="shared" si="7"/>
        <v>-118094.33506043456</v>
      </c>
      <c r="AG96" s="14">
        <v>-81.251093980218499</v>
      </c>
      <c r="AH96" s="14">
        <v>-5.4303847603256683</v>
      </c>
      <c r="AI96" s="14">
        <f t="shared" si="8"/>
        <v>-2437.5328194065551</v>
      </c>
      <c r="AJ96" s="14">
        <f t="shared" si="9"/>
        <v>-4062.5546990109251</v>
      </c>
      <c r="AK96" s="14">
        <f t="shared" si="10"/>
        <v>-5687.5765786152951</v>
      </c>
      <c r="AL96" s="14">
        <f t="shared" si="11"/>
        <v>-162.91154280977005</v>
      </c>
      <c r="AM96" s="14">
        <f t="shared" si="12"/>
        <v>-271.5192380162834</v>
      </c>
      <c r="AN96" s="14">
        <f t="shared" si="13"/>
        <v>-380.12693322279677</v>
      </c>
    </row>
    <row r="97" spans="1:40" ht="25.5" customHeight="1" x14ac:dyDescent="0.2">
      <c r="A97" s="44">
        <v>92</v>
      </c>
      <c r="B97" s="38" t="s">
        <v>116</v>
      </c>
      <c r="C97" s="57" t="s">
        <v>19</v>
      </c>
      <c r="D97" s="57">
        <v>287.31</v>
      </c>
      <c r="E97" s="57">
        <v>0</v>
      </c>
      <c r="F97" s="11">
        <v>287.31</v>
      </c>
      <c r="G97" s="10">
        <v>219.48</v>
      </c>
      <c r="H97" s="57">
        <v>0</v>
      </c>
      <c r="I97" s="11">
        <v>219.48</v>
      </c>
      <c r="J97" s="9">
        <v>506.78999999999996</v>
      </c>
      <c r="K97" s="9">
        <v>0</v>
      </c>
      <c r="L97" s="9">
        <v>506.78999999999996</v>
      </c>
      <c r="M97" s="10">
        <v>3209</v>
      </c>
      <c r="N97" s="10">
        <v>3346.4</v>
      </c>
      <c r="O97" s="64">
        <v>921977.79</v>
      </c>
      <c r="P97" s="64">
        <v>734467.87199999997</v>
      </c>
      <c r="Q97" s="64">
        <v>1656445.662</v>
      </c>
      <c r="R97" s="64">
        <v>3192.5</v>
      </c>
      <c r="S97" s="10">
        <v>3033.2</v>
      </c>
      <c r="T97" s="10">
        <v>0</v>
      </c>
      <c r="U97" s="10">
        <v>159.30000000000001</v>
      </c>
      <c r="V97" s="58">
        <v>0</v>
      </c>
      <c r="W97" s="10">
        <v>242.1</v>
      </c>
      <c r="X97" s="18">
        <v>0</v>
      </c>
      <c r="Y97" s="62">
        <v>0</v>
      </c>
      <c r="Z97" s="64">
        <v>1650336.1606097487</v>
      </c>
      <c r="AA97" s="18">
        <v>6109.5013902513747</v>
      </c>
      <c r="AB97" s="58">
        <v>1766016.29</v>
      </c>
      <c r="AC97" s="58">
        <v>6537.92</v>
      </c>
      <c r="AD97" s="18">
        <v>-115680.12939025136</v>
      </c>
      <c r="AE97" s="18">
        <v>-428.41860974862539</v>
      </c>
      <c r="AF97" s="64">
        <f t="shared" si="7"/>
        <v>-116108.54799999998</v>
      </c>
      <c r="AG97" s="14">
        <v>-38.13798278723835</v>
      </c>
      <c r="AH97" s="14">
        <v>-2.6893823587484329</v>
      </c>
      <c r="AI97" s="14">
        <f t="shared" si="8"/>
        <v>-1144.1394836171505</v>
      </c>
      <c r="AJ97" s="14">
        <f t="shared" si="9"/>
        <v>-1906.8991393619176</v>
      </c>
      <c r="AK97" s="14">
        <f t="shared" si="10"/>
        <v>-2669.6587951066845</v>
      </c>
      <c r="AL97" s="14">
        <f t="shared" si="11"/>
        <v>-80.681470762452989</v>
      </c>
      <c r="AM97" s="14">
        <f t="shared" si="12"/>
        <v>-134.46911793742166</v>
      </c>
      <c r="AN97" s="14">
        <f t="shared" si="13"/>
        <v>-188.2567651123903</v>
      </c>
    </row>
    <row r="98" spans="1:40" ht="25.5" customHeight="1" x14ac:dyDescent="0.2">
      <c r="A98" s="44">
        <v>93</v>
      </c>
      <c r="B98" s="38" t="s">
        <v>117</v>
      </c>
      <c r="C98" s="57" t="s">
        <v>19</v>
      </c>
      <c r="D98" s="57">
        <v>126.69</v>
      </c>
      <c r="E98" s="57">
        <v>0</v>
      </c>
      <c r="F98" s="11">
        <v>126.69</v>
      </c>
      <c r="G98" s="10">
        <v>83.61999999999999</v>
      </c>
      <c r="H98" s="57">
        <v>0</v>
      </c>
      <c r="I98" s="11">
        <v>83.61999999999999</v>
      </c>
      <c r="J98" s="9">
        <v>210.31</v>
      </c>
      <c r="K98" s="9">
        <v>0</v>
      </c>
      <c r="L98" s="9">
        <v>210.31</v>
      </c>
      <c r="M98" s="10">
        <v>3209</v>
      </c>
      <c r="N98" s="10">
        <v>3346.4</v>
      </c>
      <c r="O98" s="64">
        <v>406548.21</v>
      </c>
      <c r="P98" s="64">
        <v>279825.96799999999</v>
      </c>
      <c r="Q98" s="64">
        <v>686374.17800000007</v>
      </c>
      <c r="R98" s="64">
        <v>1528.5</v>
      </c>
      <c r="S98" s="10">
        <v>991.4</v>
      </c>
      <c r="T98" s="10">
        <v>0</v>
      </c>
      <c r="U98" s="10">
        <v>537.1</v>
      </c>
      <c r="V98" s="58">
        <v>0</v>
      </c>
      <c r="W98" s="10">
        <v>119.2</v>
      </c>
      <c r="X98" s="18">
        <v>0</v>
      </c>
      <c r="Y98" s="62">
        <v>0</v>
      </c>
      <c r="Z98" s="64">
        <v>660487.92257157865</v>
      </c>
      <c r="AA98" s="18">
        <v>25886.255428421318</v>
      </c>
      <c r="AB98" s="58">
        <v>755466.04</v>
      </c>
      <c r="AC98" s="58">
        <v>29608.75</v>
      </c>
      <c r="AD98" s="18">
        <v>-94978.117428421392</v>
      </c>
      <c r="AE98" s="18">
        <v>-3722.4945715786816</v>
      </c>
      <c r="AF98" s="64">
        <f t="shared" si="7"/>
        <v>-98700.612000000081</v>
      </c>
      <c r="AG98" s="14">
        <v>-95.802014755317117</v>
      </c>
      <c r="AH98" s="14">
        <v>-6.9307290478098702</v>
      </c>
      <c r="AI98" s="14">
        <f t="shared" si="8"/>
        <v>-2874.0604426595137</v>
      </c>
      <c r="AJ98" s="14">
        <f t="shared" si="9"/>
        <v>-4790.1007377658561</v>
      </c>
      <c r="AK98" s="14">
        <f t="shared" si="10"/>
        <v>-6706.1410328721986</v>
      </c>
      <c r="AL98" s="14">
        <f t="shared" si="11"/>
        <v>-207.92187143429609</v>
      </c>
      <c r="AM98" s="14">
        <f t="shared" si="12"/>
        <v>-346.53645239049354</v>
      </c>
      <c r="AN98" s="14">
        <f t="shared" si="13"/>
        <v>-485.15103334669089</v>
      </c>
    </row>
    <row r="99" spans="1:40" ht="25.5" customHeight="1" x14ac:dyDescent="0.2">
      <c r="A99" s="44">
        <v>94</v>
      </c>
      <c r="B99" s="38" t="s">
        <v>118</v>
      </c>
      <c r="C99" s="57" t="s">
        <v>19</v>
      </c>
      <c r="D99" s="57">
        <v>36.72</v>
      </c>
      <c r="E99" s="57">
        <v>0</v>
      </c>
      <c r="F99" s="11">
        <v>36.72</v>
      </c>
      <c r="G99" s="10">
        <v>24.06</v>
      </c>
      <c r="H99" s="57">
        <v>0</v>
      </c>
      <c r="I99" s="11">
        <v>24.06</v>
      </c>
      <c r="J99" s="9">
        <v>60.78</v>
      </c>
      <c r="K99" s="9">
        <v>0</v>
      </c>
      <c r="L99" s="9">
        <v>60.78</v>
      </c>
      <c r="M99" s="10">
        <v>3209</v>
      </c>
      <c r="N99" s="10">
        <v>3346.4</v>
      </c>
      <c r="O99" s="64">
        <v>117834.48</v>
      </c>
      <c r="P99" s="64">
        <v>80514.383999999991</v>
      </c>
      <c r="Q99" s="64">
        <v>198348.864</v>
      </c>
      <c r="R99" s="64">
        <v>406.6</v>
      </c>
      <c r="S99" s="10">
        <v>361.6</v>
      </c>
      <c r="T99" s="10">
        <v>0</v>
      </c>
      <c r="U99" s="10">
        <v>45</v>
      </c>
      <c r="V99" s="58">
        <v>0</v>
      </c>
      <c r="W99" s="10">
        <v>45.6</v>
      </c>
      <c r="X99" s="18">
        <v>0</v>
      </c>
      <c r="Y99" s="62">
        <v>0</v>
      </c>
      <c r="Z99" s="64">
        <v>195890.58070308284</v>
      </c>
      <c r="AA99" s="18">
        <v>2458.2832969171718</v>
      </c>
      <c r="AB99" s="58">
        <v>216871.19</v>
      </c>
      <c r="AC99" s="58">
        <v>2721.54</v>
      </c>
      <c r="AD99" s="18">
        <v>-20980.609296917159</v>
      </c>
      <c r="AE99" s="18">
        <v>-263.25670308282815</v>
      </c>
      <c r="AF99" s="64">
        <f t="shared" si="7"/>
        <v>-21243.865999999987</v>
      </c>
      <c r="AG99" s="14">
        <v>-58.021596506961167</v>
      </c>
      <c r="AH99" s="14">
        <v>-5.8501489573961809</v>
      </c>
      <c r="AI99" s="14">
        <f t="shared" si="8"/>
        <v>-1740.6478952088351</v>
      </c>
      <c r="AJ99" s="14">
        <f t="shared" si="9"/>
        <v>-2901.0798253480584</v>
      </c>
      <c r="AK99" s="14">
        <f t="shared" si="10"/>
        <v>-4061.5117554872818</v>
      </c>
      <c r="AL99" s="14">
        <f t="shared" si="11"/>
        <v>-175.50446872188542</v>
      </c>
      <c r="AM99" s="14">
        <f t="shared" si="12"/>
        <v>-292.50744786980903</v>
      </c>
      <c r="AN99" s="14">
        <f t="shared" si="13"/>
        <v>-409.51042701773264</v>
      </c>
    </row>
    <row r="100" spans="1:40" ht="25.5" customHeight="1" x14ac:dyDescent="0.2">
      <c r="A100" s="44">
        <v>95</v>
      </c>
      <c r="B100" s="38" t="s">
        <v>119</v>
      </c>
      <c r="C100" s="57" t="s">
        <v>19</v>
      </c>
      <c r="D100" s="57">
        <v>34.239999999999995</v>
      </c>
      <c r="E100" s="57">
        <v>0</v>
      </c>
      <c r="F100" s="11">
        <v>34.239999999999995</v>
      </c>
      <c r="G100" s="10">
        <v>35.07</v>
      </c>
      <c r="H100" s="57">
        <v>0</v>
      </c>
      <c r="I100" s="11">
        <v>35.07</v>
      </c>
      <c r="J100" s="9">
        <v>69.31</v>
      </c>
      <c r="K100" s="9">
        <v>0</v>
      </c>
      <c r="L100" s="9">
        <v>69.31</v>
      </c>
      <c r="M100" s="10">
        <v>3209</v>
      </c>
      <c r="N100" s="10">
        <v>3346.4</v>
      </c>
      <c r="O100" s="64">
        <v>109876.15999999999</v>
      </c>
      <c r="P100" s="64">
        <v>117358.24800000001</v>
      </c>
      <c r="Q100" s="64">
        <v>227234.408</v>
      </c>
      <c r="R100" s="64">
        <v>409.79999999999995</v>
      </c>
      <c r="S100" s="10">
        <v>352.4</v>
      </c>
      <c r="T100" s="10">
        <v>0</v>
      </c>
      <c r="U100" s="10">
        <v>57.4</v>
      </c>
      <c r="V100" s="58">
        <v>0</v>
      </c>
      <c r="W100" s="10">
        <v>45.7</v>
      </c>
      <c r="X100" s="18">
        <v>0</v>
      </c>
      <c r="Y100" s="62">
        <v>0</v>
      </c>
      <c r="Z100" s="64">
        <v>223580.66451457993</v>
      </c>
      <c r="AA100" s="18">
        <v>3653.7434854200683</v>
      </c>
      <c r="AB100" s="58">
        <v>196363.64</v>
      </c>
      <c r="AC100" s="58">
        <v>3208.98</v>
      </c>
      <c r="AD100" s="18">
        <v>27217.024514579913</v>
      </c>
      <c r="AE100" s="18">
        <v>444.76348542006826</v>
      </c>
      <c r="AF100" s="64">
        <f t="shared" si="7"/>
        <v>27661.787999999982</v>
      </c>
      <c r="AG100" s="14">
        <v>77.233327226390216</v>
      </c>
      <c r="AH100" s="14">
        <v>7.748492777353106</v>
      </c>
      <c r="AI100" s="14">
        <f t="shared" si="8"/>
        <v>2316.9998167917065</v>
      </c>
      <c r="AJ100" s="14">
        <f t="shared" si="9"/>
        <v>3861.666361319511</v>
      </c>
      <c r="AK100" s="14">
        <f t="shared" si="10"/>
        <v>5406.3329058473155</v>
      </c>
      <c r="AL100" s="14">
        <f t="shared" si="11"/>
        <v>232.45478332059318</v>
      </c>
      <c r="AM100" s="14">
        <f t="shared" si="12"/>
        <v>387.42463886765529</v>
      </c>
      <c r="AN100" s="14">
        <f t="shared" si="13"/>
        <v>542.39449441471743</v>
      </c>
    </row>
    <row r="101" spans="1:40" ht="25.5" customHeight="1" x14ac:dyDescent="0.2">
      <c r="A101" s="44">
        <v>96</v>
      </c>
      <c r="B101" s="38" t="s">
        <v>120</v>
      </c>
      <c r="C101" s="57" t="s">
        <v>19</v>
      </c>
      <c r="D101" s="57">
        <v>32.64</v>
      </c>
      <c r="E101" s="57">
        <v>0</v>
      </c>
      <c r="F101" s="11">
        <v>32.64</v>
      </c>
      <c r="G101" s="10">
        <v>20.369999999999997</v>
      </c>
      <c r="H101" s="57">
        <v>0</v>
      </c>
      <c r="I101" s="11">
        <v>20.369999999999997</v>
      </c>
      <c r="J101" s="9">
        <v>53.01</v>
      </c>
      <c r="K101" s="9">
        <v>0</v>
      </c>
      <c r="L101" s="9">
        <v>53.010000000000005</v>
      </c>
      <c r="M101" s="10">
        <v>3209</v>
      </c>
      <c r="N101" s="10">
        <v>3346.4</v>
      </c>
      <c r="O101" s="64">
        <v>104741.75999999999</v>
      </c>
      <c r="P101" s="64">
        <v>68166.167999999991</v>
      </c>
      <c r="Q101" s="64">
        <v>172907.92799999999</v>
      </c>
      <c r="R101" s="64">
        <v>417.8</v>
      </c>
      <c r="S101" s="10">
        <v>417.8</v>
      </c>
      <c r="T101" s="10">
        <v>0</v>
      </c>
      <c r="U101" s="10">
        <v>0</v>
      </c>
      <c r="V101" s="58">
        <v>0</v>
      </c>
      <c r="W101" s="10">
        <v>51.8</v>
      </c>
      <c r="X101" s="18">
        <v>0</v>
      </c>
      <c r="Y101" s="62">
        <v>0</v>
      </c>
      <c r="Z101" s="64">
        <v>172907.92799999999</v>
      </c>
      <c r="AA101" s="18">
        <v>0</v>
      </c>
      <c r="AB101" s="58">
        <v>192060.3</v>
      </c>
      <c r="AC101" s="58">
        <v>0</v>
      </c>
      <c r="AD101" s="18">
        <v>-19152.372000000003</v>
      </c>
      <c r="AE101" s="18">
        <v>0</v>
      </c>
      <c r="AF101" s="64">
        <f t="shared" si="7"/>
        <v>-19152.372000000003</v>
      </c>
      <c r="AG101" s="14">
        <v>-45.84100526567736</v>
      </c>
      <c r="AH101" s="14">
        <v>0</v>
      </c>
      <c r="AI101" s="14">
        <f t="shared" si="8"/>
        <v>-1375.2301579703208</v>
      </c>
      <c r="AJ101" s="14">
        <f t="shared" si="9"/>
        <v>-2292.0502632838679</v>
      </c>
      <c r="AK101" s="14">
        <f t="shared" si="10"/>
        <v>-3208.8703685974151</v>
      </c>
      <c r="AL101" s="14">
        <f t="shared" si="11"/>
        <v>0</v>
      </c>
      <c r="AM101" s="14">
        <f t="shared" si="12"/>
        <v>0</v>
      </c>
      <c r="AN101" s="14">
        <f t="shared" si="13"/>
        <v>0</v>
      </c>
    </row>
    <row r="102" spans="1:40" ht="25.5" customHeight="1" x14ac:dyDescent="0.2">
      <c r="A102" s="44">
        <v>97</v>
      </c>
      <c r="B102" s="38" t="s">
        <v>121</v>
      </c>
      <c r="C102" s="57" t="s">
        <v>19</v>
      </c>
      <c r="D102" s="57">
        <v>78.73</v>
      </c>
      <c r="E102" s="57">
        <v>0</v>
      </c>
      <c r="F102" s="11">
        <v>78.73</v>
      </c>
      <c r="G102" s="10">
        <v>42.22</v>
      </c>
      <c r="H102" s="57">
        <v>0</v>
      </c>
      <c r="I102" s="11">
        <v>42.22</v>
      </c>
      <c r="J102" s="9">
        <v>120.95</v>
      </c>
      <c r="K102" s="9">
        <v>0</v>
      </c>
      <c r="L102" s="9">
        <v>120.95000000000002</v>
      </c>
      <c r="M102" s="10">
        <v>3209</v>
      </c>
      <c r="N102" s="10">
        <v>3346.4</v>
      </c>
      <c r="O102" s="64">
        <v>252644.57</v>
      </c>
      <c r="P102" s="64">
        <v>141285.008</v>
      </c>
      <c r="Q102" s="64">
        <v>393929.57799999998</v>
      </c>
      <c r="R102" s="64">
        <v>671.4</v>
      </c>
      <c r="S102" s="10">
        <v>497.3</v>
      </c>
      <c r="T102" s="10">
        <v>0</v>
      </c>
      <c r="U102" s="10">
        <v>174.1</v>
      </c>
      <c r="V102" s="58">
        <v>0</v>
      </c>
      <c r="W102" s="10">
        <v>74.7</v>
      </c>
      <c r="X102" s="18">
        <v>0</v>
      </c>
      <c r="Y102" s="62">
        <v>0</v>
      </c>
      <c r="Z102" s="64">
        <v>380589.43152890616</v>
      </c>
      <c r="AA102" s="18">
        <v>13340.146471093838</v>
      </c>
      <c r="AB102" s="58">
        <v>491338.01</v>
      </c>
      <c r="AC102" s="58">
        <v>17222.04</v>
      </c>
      <c r="AD102" s="18">
        <v>-110748.57847109385</v>
      </c>
      <c r="AE102" s="18">
        <v>-3881.8935289061628</v>
      </c>
      <c r="AF102" s="64">
        <f t="shared" si="7"/>
        <v>-114630.47200000001</v>
      </c>
      <c r="AG102" s="14">
        <v>-222.69973551396308</v>
      </c>
      <c r="AH102" s="14">
        <v>-22.296918603711447</v>
      </c>
      <c r="AI102" s="14">
        <f t="shared" si="8"/>
        <v>-6680.9920654188927</v>
      </c>
      <c r="AJ102" s="14">
        <f t="shared" si="9"/>
        <v>-11134.986775698153</v>
      </c>
      <c r="AK102" s="14">
        <f t="shared" si="10"/>
        <v>-15588.981485977416</v>
      </c>
      <c r="AL102" s="14">
        <f t="shared" si="11"/>
        <v>-668.90755811134341</v>
      </c>
      <c r="AM102" s="14">
        <f t="shared" si="12"/>
        <v>-1114.8459301855723</v>
      </c>
      <c r="AN102" s="14">
        <f t="shared" si="13"/>
        <v>-1560.7843022598013</v>
      </c>
    </row>
    <row r="103" spans="1:40" ht="25.5" customHeight="1" x14ac:dyDescent="0.2">
      <c r="A103" s="44">
        <v>98</v>
      </c>
      <c r="B103" s="38" t="s">
        <v>122</v>
      </c>
      <c r="C103" s="57" t="s">
        <v>19</v>
      </c>
      <c r="D103" s="57">
        <v>55.68</v>
      </c>
      <c r="E103" s="57">
        <v>0</v>
      </c>
      <c r="F103" s="11">
        <v>55.68</v>
      </c>
      <c r="G103" s="10">
        <v>40.260000000000005</v>
      </c>
      <c r="H103" s="57">
        <v>0</v>
      </c>
      <c r="I103" s="11">
        <v>40.260000000000005</v>
      </c>
      <c r="J103" s="9">
        <v>95.94</v>
      </c>
      <c r="K103" s="9">
        <v>0</v>
      </c>
      <c r="L103" s="9">
        <v>95.94</v>
      </c>
      <c r="M103" s="10">
        <v>3209</v>
      </c>
      <c r="N103" s="10">
        <v>3346.4</v>
      </c>
      <c r="O103" s="64">
        <v>178677.12</v>
      </c>
      <c r="P103" s="64">
        <v>134726.06400000001</v>
      </c>
      <c r="Q103" s="64">
        <v>313403.18400000001</v>
      </c>
      <c r="R103" s="64">
        <v>635.6</v>
      </c>
      <c r="S103" s="10">
        <v>602.5</v>
      </c>
      <c r="T103" s="10">
        <v>33.1</v>
      </c>
      <c r="U103" s="10">
        <v>0</v>
      </c>
      <c r="V103" s="58">
        <v>0</v>
      </c>
      <c r="W103" s="10">
        <v>142.19999999999999</v>
      </c>
      <c r="X103" s="18">
        <v>16321.027989930773</v>
      </c>
      <c r="Y103" s="62">
        <v>0</v>
      </c>
      <c r="Z103" s="64">
        <v>297082.15601006924</v>
      </c>
      <c r="AA103" s="18">
        <v>0</v>
      </c>
      <c r="AB103" s="58">
        <v>302493.59999999998</v>
      </c>
      <c r="AC103" s="58">
        <v>0</v>
      </c>
      <c r="AD103" s="18">
        <v>-5411.4439899307326</v>
      </c>
      <c r="AE103" s="18">
        <v>0</v>
      </c>
      <c r="AF103" s="64">
        <f t="shared" si="7"/>
        <v>-5411.4439899307326</v>
      </c>
      <c r="AG103" s="14">
        <v>-8.981649775818644</v>
      </c>
      <c r="AH103" s="14">
        <v>0</v>
      </c>
      <c r="AI103" s="14">
        <f t="shared" si="8"/>
        <v>-269.4494932745593</v>
      </c>
      <c r="AJ103" s="14">
        <f t="shared" si="9"/>
        <v>-449.08248879093219</v>
      </c>
      <c r="AK103" s="14">
        <f t="shared" si="10"/>
        <v>-628.71548430730513</v>
      </c>
      <c r="AL103" s="14">
        <f t="shared" si="11"/>
        <v>0</v>
      </c>
      <c r="AM103" s="14">
        <f t="shared" si="12"/>
        <v>0</v>
      </c>
      <c r="AN103" s="14">
        <f t="shared" si="13"/>
        <v>0</v>
      </c>
    </row>
    <row r="104" spans="1:40" ht="25.5" customHeight="1" x14ac:dyDescent="0.2">
      <c r="A104" s="44">
        <v>99</v>
      </c>
      <c r="B104" s="38" t="s">
        <v>123</v>
      </c>
      <c r="C104" s="57" t="s">
        <v>19</v>
      </c>
      <c r="D104" s="57">
        <v>71.070000000000007</v>
      </c>
      <c r="E104" s="57">
        <v>0</v>
      </c>
      <c r="F104" s="11">
        <v>71.070000000000007</v>
      </c>
      <c r="G104" s="10">
        <v>41.480000000000004</v>
      </c>
      <c r="H104" s="57">
        <v>0</v>
      </c>
      <c r="I104" s="11">
        <v>41.480000000000004</v>
      </c>
      <c r="J104" s="9">
        <v>112.55000000000001</v>
      </c>
      <c r="K104" s="9">
        <v>0</v>
      </c>
      <c r="L104" s="9">
        <v>112.55000000000001</v>
      </c>
      <c r="M104" s="10">
        <v>3209</v>
      </c>
      <c r="N104" s="10">
        <v>3346.4</v>
      </c>
      <c r="O104" s="64">
        <v>228063.63000000003</v>
      </c>
      <c r="P104" s="64">
        <v>138808.67200000002</v>
      </c>
      <c r="Q104" s="64">
        <v>366872.30200000003</v>
      </c>
      <c r="R104" s="64">
        <v>894.59999999999991</v>
      </c>
      <c r="S104" s="10">
        <v>608.79999999999995</v>
      </c>
      <c r="T104" s="10">
        <v>0</v>
      </c>
      <c r="U104" s="10">
        <v>285.8</v>
      </c>
      <c r="V104" s="58">
        <v>0</v>
      </c>
      <c r="W104" s="10">
        <v>100.8</v>
      </c>
      <c r="X104" s="18">
        <v>0</v>
      </c>
      <c r="Y104" s="62">
        <v>0</v>
      </c>
      <c r="Z104" s="64">
        <v>350223.03259821847</v>
      </c>
      <c r="AA104" s="18">
        <v>16649.269401781581</v>
      </c>
      <c r="AB104" s="58">
        <v>378102.61</v>
      </c>
      <c r="AC104" s="58">
        <v>17974.68</v>
      </c>
      <c r="AD104" s="18">
        <v>-27879.577401781513</v>
      </c>
      <c r="AE104" s="18">
        <v>-1325.4105982184192</v>
      </c>
      <c r="AF104" s="64">
        <f t="shared" si="7"/>
        <v>-29204.987999999932</v>
      </c>
      <c r="AG104" s="14">
        <v>-45.794312420797496</v>
      </c>
      <c r="AH104" s="14">
        <v>-4.6375458300154619</v>
      </c>
      <c r="AI104" s="14">
        <f t="shared" si="8"/>
        <v>-1373.8293726239249</v>
      </c>
      <c r="AJ104" s="14">
        <f t="shared" si="9"/>
        <v>-2289.7156210398748</v>
      </c>
      <c r="AK104" s="14">
        <f t="shared" si="10"/>
        <v>-3205.6018694558247</v>
      </c>
      <c r="AL104" s="14">
        <f t="shared" si="11"/>
        <v>-139.12637490046387</v>
      </c>
      <c r="AM104" s="14">
        <f t="shared" si="12"/>
        <v>-231.87729150077308</v>
      </c>
      <c r="AN104" s="14">
        <f t="shared" si="13"/>
        <v>-324.62820810108235</v>
      </c>
    </row>
    <row r="105" spans="1:40" ht="25.5" customHeight="1" x14ac:dyDescent="0.2">
      <c r="A105" s="44">
        <v>100</v>
      </c>
      <c r="B105" s="38" t="s">
        <v>124</v>
      </c>
      <c r="C105" s="57" t="s">
        <v>19</v>
      </c>
      <c r="D105" s="57">
        <v>137.49</v>
      </c>
      <c r="E105" s="57">
        <v>0</v>
      </c>
      <c r="F105" s="11">
        <v>137.49</v>
      </c>
      <c r="G105" s="10">
        <v>81.84</v>
      </c>
      <c r="H105" s="57">
        <v>0</v>
      </c>
      <c r="I105" s="11">
        <v>81.84</v>
      </c>
      <c r="J105" s="9">
        <v>219.33</v>
      </c>
      <c r="K105" s="9">
        <v>0</v>
      </c>
      <c r="L105" s="9">
        <v>219.32999999999998</v>
      </c>
      <c r="M105" s="10">
        <v>3209</v>
      </c>
      <c r="N105" s="10">
        <v>3346.4</v>
      </c>
      <c r="O105" s="64">
        <v>441205.41000000003</v>
      </c>
      <c r="P105" s="64">
        <v>273869.37600000005</v>
      </c>
      <c r="Q105" s="64">
        <v>715074.78600000008</v>
      </c>
      <c r="R105" s="64">
        <v>1259.8</v>
      </c>
      <c r="S105" s="10">
        <v>969</v>
      </c>
      <c r="T105" s="10">
        <v>0</v>
      </c>
      <c r="U105" s="10">
        <v>290.8</v>
      </c>
      <c r="V105" s="58">
        <v>0</v>
      </c>
      <c r="W105" s="10">
        <v>95.82</v>
      </c>
      <c r="X105" s="18">
        <v>0</v>
      </c>
      <c r="Y105" s="62">
        <v>0</v>
      </c>
      <c r="Z105" s="64">
        <v>700221.44232533418</v>
      </c>
      <c r="AA105" s="18">
        <v>14853.343674665895</v>
      </c>
      <c r="AB105" s="58">
        <v>527699.47</v>
      </c>
      <c r="AC105" s="58">
        <v>11193.84</v>
      </c>
      <c r="AD105" s="18">
        <v>172521.97232533421</v>
      </c>
      <c r="AE105" s="18">
        <v>3659.5036746658952</v>
      </c>
      <c r="AF105" s="64">
        <f t="shared" si="7"/>
        <v>176181.47600000011</v>
      </c>
      <c r="AG105" s="14">
        <v>178.04125110973604</v>
      </c>
      <c r="AH105" s="14">
        <v>12.58426298028162</v>
      </c>
      <c r="AI105" s="14">
        <f t="shared" si="8"/>
        <v>5341.237533292081</v>
      </c>
      <c r="AJ105" s="14">
        <f t="shared" si="9"/>
        <v>8902.062555486802</v>
      </c>
      <c r="AK105" s="14">
        <f t="shared" si="10"/>
        <v>12462.887577681522</v>
      </c>
      <c r="AL105" s="14">
        <f t="shared" si="11"/>
        <v>377.52788940844863</v>
      </c>
      <c r="AM105" s="14">
        <f t="shared" si="12"/>
        <v>629.21314901408095</v>
      </c>
      <c r="AN105" s="14">
        <f t="shared" si="13"/>
        <v>880.89840861971345</v>
      </c>
    </row>
    <row r="106" spans="1:40" ht="25.5" customHeight="1" x14ac:dyDescent="0.2">
      <c r="A106" s="44">
        <v>101</v>
      </c>
      <c r="B106" s="38" t="s">
        <v>125</v>
      </c>
      <c r="C106" s="57" t="s">
        <v>19</v>
      </c>
      <c r="D106" s="57">
        <v>271.89000000000004</v>
      </c>
      <c r="E106" s="57">
        <v>0</v>
      </c>
      <c r="F106" s="11">
        <v>271.89000000000004</v>
      </c>
      <c r="G106" s="10">
        <v>164.41</v>
      </c>
      <c r="H106" s="57">
        <v>0</v>
      </c>
      <c r="I106" s="11">
        <v>164.41</v>
      </c>
      <c r="J106" s="9">
        <v>436.30000000000007</v>
      </c>
      <c r="K106" s="9">
        <v>0</v>
      </c>
      <c r="L106" s="9">
        <v>436.30000000000007</v>
      </c>
      <c r="M106" s="10">
        <v>3209</v>
      </c>
      <c r="N106" s="10">
        <v>3346.4</v>
      </c>
      <c r="O106" s="64">
        <v>872495.01000000013</v>
      </c>
      <c r="P106" s="64">
        <v>550181.62399999995</v>
      </c>
      <c r="Q106" s="64">
        <v>1422676.6340000001</v>
      </c>
      <c r="R106" s="64">
        <v>3339.3</v>
      </c>
      <c r="S106" s="10">
        <v>2794.4</v>
      </c>
      <c r="T106" s="10">
        <v>285.89999999999998</v>
      </c>
      <c r="U106" s="10">
        <v>259</v>
      </c>
      <c r="V106" s="58">
        <v>0</v>
      </c>
      <c r="W106" s="10">
        <v>163</v>
      </c>
      <c r="X106" s="18">
        <v>131531.91364982529</v>
      </c>
      <c r="Y106" s="62">
        <v>0</v>
      </c>
      <c r="Z106" s="64">
        <v>1285599.0888529969</v>
      </c>
      <c r="AA106" s="18">
        <v>5545.6314971778975</v>
      </c>
      <c r="AB106" s="58">
        <v>1336865.6100000001</v>
      </c>
      <c r="AC106" s="58">
        <v>5766.84</v>
      </c>
      <c r="AD106" s="18">
        <v>-51266.521147003165</v>
      </c>
      <c r="AE106" s="18">
        <v>-221.20850282210267</v>
      </c>
      <c r="AF106" s="64">
        <f t="shared" si="7"/>
        <v>-51487.729649825269</v>
      </c>
      <c r="AG106" s="14">
        <v>-18.346164166548512</v>
      </c>
      <c r="AH106" s="14">
        <v>-0.85408688348302186</v>
      </c>
      <c r="AI106" s="14">
        <f t="shared" si="8"/>
        <v>-550.38492499645531</v>
      </c>
      <c r="AJ106" s="14">
        <f t="shared" si="9"/>
        <v>-917.30820832742563</v>
      </c>
      <c r="AK106" s="14">
        <f t="shared" si="10"/>
        <v>-1284.2314916583957</v>
      </c>
      <c r="AL106" s="14">
        <f t="shared" si="11"/>
        <v>-25.622606504490655</v>
      </c>
      <c r="AM106" s="14">
        <f t="shared" si="12"/>
        <v>-42.704344174151096</v>
      </c>
      <c r="AN106" s="14">
        <f t="shared" si="13"/>
        <v>-59.78608184381153</v>
      </c>
    </row>
    <row r="107" spans="1:40" ht="25.5" customHeight="1" x14ac:dyDescent="0.2">
      <c r="A107" s="44">
        <v>102</v>
      </c>
      <c r="B107" s="38" t="s">
        <v>126</v>
      </c>
      <c r="C107" s="57" t="s">
        <v>19</v>
      </c>
      <c r="D107" s="57">
        <v>133.83000000000001</v>
      </c>
      <c r="E107" s="57">
        <v>0</v>
      </c>
      <c r="F107" s="11">
        <v>133.83000000000001</v>
      </c>
      <c r="G107" s="10">
        <v>90.21</v>
      </c>
      <c r="H107" s="57">
        <v>0</v>
      </c>
      <c r="I107" s="11">
        <v>90.21</v>
      </c>
      <c r="J107" s="9">
        <v>224.04000000000002</v>
      </c>
      <c r="K107" s="9">
        <v>0</v>
      </c>
      <c r="L107" s="9">
        <v>224.04000000000002</v>
      </c>
      <c r="M107" s="10">
        <v>3209</v>
      </c>
      <c r="N107" s="10">
        <v>3346.4</v>
      </c>
      <c r="O107" s="64">
        <v>429460.47000000003</v>
      </c>
      <c r="P107" s="64">
        <v>301878.74400000001</v>
      </c>
      <c r="Q107" s="64">
        <v>731339.21400000004</v>
      </c>
      <c r="R107" s="64">
        <v>2220.3000000000002</v>
      </c>
      <c r="S107" s="10">
        <v>1602.8</v>
      </c>
      <c r="T107" s="10">
        <v>0</v>
      </c>
      <c r="U107" s="10">
        <v>617.5</v>
      </c>
      <c r="V107" s="58">
        <v>0</v>
      </c>
      <c r="W107" s="10">
        <v>251</v>
      </c>
      <c r="X107" s="18">
        <v>0</v>
      </c>
      <c r="Y107" s="62">
        <v>0</v>
      </c>
      <c r="Z107" s="64">
        <v>703799.78018419712</v>
      </c>
      <c r="AA107" s="18">
        <v>27539.433815802913</v>
      </c>
      <c r="AB107" s="58">
        <v>842494.19</v>
      </c>
      <c r="AC107" s="58">
        <v>32966.46</v>
      </c>
      <c r="AD107" s="18">
        <v>-138694.40981580282</v>
      </c>
      <c r="AE107" s="18">
        <v>-5427.026184197086</v>
      </c>
      <c r="AF107" s="64">
        <f t="shared" si="7"/>
        <v>-144121.4359999999</v>
      </c>
      <c r="AG107" s="14">
        <v>-86.532574130149001</v>
      </c>
      <c r="AH107" s="14">
        <v>-8.7887063711693703</v>
      </c>
      <c r="AI107" s="14">
        <f t="shared" si="8"/>
        <v>-2595.9772239044701</v>
      </c>
      <c r="AJ107" s="14">
        <f t="shared" si="9"/>
        <v>-4326.6287065074503</v>
      </c>
      <c r="AK107" s="14">
        <f t="shared" si="10"/>
        <v>-6057.28018911043</v>
      </c>
      <c r="AL107" s="14">
        <f t="shared" si="11"/>
        <v>-263.66119113508108</v>
      </c>
      <c r="AM107" s="14">
        <f t="shared" si="12"/>
        <v>-439.43531855846851</v>
      </c>
      <c r="AN107" s="14">
        <f t="shared" si="13"/>
        <v>-615.20944598185588</v>
      </c>
    </row>
    <row r="108" spans="1:40" ht="25.5" customHeight="1" x14ac:dyDescent="0.2">
      <c r="A108" s="44">
        <v>103</v>
      </c>
      <c r="B108" s="38" t="s">
        <v>127</v>
      </c>
      <c r="C108" s="57" t="s">
        <v>19</v>
      </c>
      <c r="D108" s="57">
        <v>261.76</v>
      </c>
      <c r="E108" s="57">
        <v>0</v>
      </c>
      <c r="F108" s="11">
        <v>261.76</v>
      </c>
      <c r="G108" s="10">
        <v>172.74</v>
      </c>
      <c r="H108" s="57">
        <v>0</v>
      </c>
      <c r="I108" s="11">
        <v>172.74</v>
      </c>
      <c r="J108" s="9">
        <v>434.5</v>
      </c>
      <c r="K108" s="9">
        <v>0</v>
      </c>
      <c r="L108" s="9">
        <v>434.5</v>
      </c>
      <c r="M108" s="10">
        <v>3209</v>
      </c>
      <c r="N108" s="10">
        <v>3346.4</v>
      </c>
      <c r="O108" s="64">
        <v>839987.84</v>
      </c>
      <c r="P108" s="64">
        <v>578057.13600000006</v>
      </c>
      <c r="Q108" s="64">
        <v>1418044.976</v>
      </c>
      <c r="R108" s="64">
        <v>3379.0999999999995</v>
      </c>
      <c r="S108" s="10">
        <v>2918.7</v>
      </c>
      <c r="T108" s="10">
        <v>110.7</v>
      </c>
      <c r="U108" s="10">
        <v>349.7</v>
      </c>
      <c r="V108" s="58">
        <v>0</v>
      </c>
      <c r="W108" s="10">
        <v>273.8</v>
      </c>
      <c r="X108" s="18">
        <v>51373.540336618295</v>
      </c>
      <c r="Y108" s="62">
        <v>0</v>
      </c>
      <c r="Z108" s="64">
        <v>1354507.2464362041</v>
      </c>
      <c r="AA108" s="18">
        <v>12164.1892271777</v>
      </c>
      <c r="AB108" s="58">
        <v>1723488.95</v>
      </c>
      <c r="AC108" s="58">
        <v>15477.84</v>
      </c>
      <c r="AD108" s="18">
        <v>-368981.70356379589</v>
      </c>
      <c r="AE108" s="18">
        <v>-3313.6507728223005</v>
      </c>
      <c r="AF108" s="64">
        <f t="shared" si="7"/>
        <v>-372295.35433661821</v>
      </c>
      <c r="AG108" s="14">
        <v>-126.41987993414736</v>
      </c>
      <c r="AH108" s="14">
        <v>-9.4756956614878476</v>
      </c>
      <c r="AI108" s="14">
        <f t="shared" si="8"/>
        <v>-3792.596398024421</v>
      </c>
      <c r="AJ108" s="14">
        <f t="shared" si="9"/>
        <v>-6320.9939967073678</v>
      </c>
      <c r="AK108" s="14">
        <f t="shared" si="10"/>
        <v>-8849.3915953903161</v>
      </c>
      <c r="AL108" s="14">
        <f t="shared" si="11"/>
        <v>-284.2708698446354</v>
      </c>
      <c r="AM108" s="14">
        <f t="shared" si="12"/>
        <v>-473.78478307439241</v>
      </c>
      <c r="AN108" s="14">
        <f t="shared" si="13"/>
        <v>-663.2986963041493</v>
      </c>
    </row>
    <row r="109" spans="1:40" ht="25.5" customHeight="1" x14ac:dyDescent="0.2">
      <c r="A109" s="44">
        <v>104</v>
      </c>
      <c r="B109" s="38" t="s">
        <v>128</v>
      </c>
      <c r="C109" s="57" t="s">
        <v>19</v>
      </c>
      <c r="D109" s="57">
        <v>349.85999999999996</v>
      </c>
      <c r="E109" s="57">
        <v>0</v>
      </c>
      <c r="F109" s="11">
        <v>349.85999999999996</v>
      </c>
      <c r="G109" s="10">
        <v>247.39</v>
      </c>
      <c r="H109" s="57">
        <v>0</v>
      </c>
      <c r="I109" s="11">
        <v>247.39</v>
      </c>
      <c r="J109" s="9">
        <v>597.25</v>
      </c>
      <c r="K109" s="9">
        <v>0</v>
      </c>
      <c r="L109" s="9">
        <v>597.25</v>
      </c>
      <c r="M109" s="10">
        <v>3209</v>
      </c>
      <c r="N109" s="10">
        <v>3346.4</v>
      </c>
      <c r="O109" s="64">
        <v>1122700.7399999998</v>
      </c>
      <c r="P109" s="64">
        <v>827865.89599999995</v>
      </c>
      <c r="Q109" s="64">
        <v>1950566.6359999997</v>
      </c>
      <c r="R109" s="64">
        <v>4530.1000000000004</v>
      </c>
      <c r="S109" s="10">
        <v>3768.2</v>
      </c>
      <c r="T109" s="10">
        <v>171.8</v>
      </c>
      <c r="U109" s="10">
        <v>590.1</v>
      </c>
      <c r="V109" s="58">
        <v>0</v>
      </c>
      <c r="W109" s="10">
        <v>398.8</v>
      </c>
      <c r="X109" s="18">
        <v>84034.290469152591</v>
      </c>
      <c r="Y109" s="62">
        <v>0</v>
      </c>
      <c r="Z109" s="64">
        <v>1843178.1917686895</v>
      </c>
      <c r="AA109" s="18">
        <v>23354.153762157664</v>
      </c>
      <c r="AB109" s="58">
        <v>1806330.45</v>
      </c>
      <c r="AC109" s="58">
        <v>22805.89</v>
      </c>
      <c r="AD109" s="18">
        <v>36847.741768689593</v>
      </c>
      <c r="AE109" s="18">
        <v>548.26376215766504</v>
      </c>
      <c r="AF109" s="64">
        <f t="shared" si="7"/>
        <v>37396.005530847258</v>
      </c>
      <c r="AG109" s="14">
        <v>9.7786056389495233</v>
      </c>
      <c r="AH109" s="14">
        <v>0.92910313871829353</v>
      </c>
      <c r="AI109" s="14">
        <f t="shared" si="8"/>
        <v>293.35816916848569</v>
      </c>
      <c r="AJ109" s="14">
        <f t="shared" si="9"/>
        <v>488.93028194747615</v>
      </c>
      <c r="AK109" s="14">
        <f t="shared" si="10"/>
        <v>684.5023947264666</v>
      </c>
      <c r="AL109" s="14">
        <f t="shared" si="11"/>
        <v>27.873094161548806</v>
      </c>
      <c r="AM109" s="14">
        <f t="shared" si="12"/>
        <v>46.45515693591468</v>
      </c>
      <c r="AN109" s="14">
        <f t="shared" si="13"/>
        <v>65.037219710280553</v>
      </c>
    </row>
    <row r="110" spans="1:40" ht="25.5" customHeight="1" x14ac:dyDescent="0.2">
      <c r="A110" s="44">
        <v>105</v>
      </c>
      <c r="B110" s="38" t="s">
        <v>129</v>
      </c>
      <c r="C110" s="57" t="s">
        <v>19</v>
      </c>
      <c r="D110" s="57">
        <v>158.72999999999999</v>
      </c>
      <c r="E110" s="57">
        <v>0</v>
      </c>
      <c r="F110" s="11">
        <v>158.72999999999999</v>
      </c>
      <c r="G110" s="10">
        <v>110.24299999999999</v>
      </c>
      <c r="H110" s="57">
        <v>0</v>
      </c>
      <c r="I110" s="11">
        <v>110.24299999999999</v>
      </c>
      <c r="J110" s="9">
        <v>268.97299999999996</v>
      </c>
      <c r="K110" s="9">
        <v>0</v>
      </c>
      <c r="L110" s="9">
        <v>268.97300000000001</v>
      </c>
      <c r="M110" s="10">
        <v>3209</v>
      </c>
      <c r="N110" s="10">
        <v>3346.4</v>
      </c>
      <c r="O110" s="64">
        <v>509364.56999999995</v>
      </c>
      <c r="P110" s="64">
        <v>368917.1752</v>
      </c>
      <c r="Q110" s="64">
        <v>878281.7452</v>
      </c>
      <c r="R110" s="64">
        <v>1432.9</v>
      </c>
      <c r="S110" s="10">
        <v>1292.7</v>
      </c>
      <c r="T110" s="10">
        <v>0</v>
      </c>
      <c r="U110" s="10">
        <v>140.19999999999999</v>
      </c>
      <c r="V110" s="58">
        <v>0</v>
      </c>
      <c r="W110" s="10">
        <v>226</v>
      </c>
      <c r="X110" s="18">
        <v>0</v>
      </c>
      <c r="Y110" s="62">
        <v>0</v>
      </c>
      <c r="Z110" s="64">
        <v>865493.75092031166</v>
      </c>
      <c r="AA110" s="18">
        <v>12787.994279688324</v>
      </c>
      <c r="AB110" s="58">
        <v>969919.81</v>
      </c>
      <c r="AC110" s="58">
        <v>14334.15</v>
      </c>
      <c r="AD110" s="18">
        <v>-104426.05907968839</v>
      </c>
      <c r="AE110" s="18">
        <v>-1546.1557203116754</v>
      </c>
      <c r="AF110" s="64">
        <f t="shared" si="7"/>
        <v>-105972.21480000007</v>
      </c>
      <c r="AG110" s="14">
        <v>-80.781356138074102</v>
      </c>
      <c r="AH110" s="14">
        <v>-11.028214838171722</v>
      </c>
      <c r="AI110" s="14">
        <f t="shared" si="8"/>
        <v>-2423.4406841422233</v>
      </c>
      <c r="AJ110" s="14">
        <f t="shared" si="9"/>
        <v>-4039.0678069037049</v>
      </c>
      <c r="AK110" s="14">
        <f t="shared" si="10"/>
        <v>-5654.6949296651874</v>
      </c>
      <c r="AL110" s="14">
        <f t="shared" si="11"/>
        <v>-330.84644514515168</v>
      </c>
      <c r="AM110" s="14">
        <f t="shared" si="12"/>
        <v>-551.41074190858615</v>
      </c>
      <c r="AN110" s="14">
        <f t="shared" si="13"/>
        <v>-771.97503867202056</v>
      </c>
    </row>
    <row r="111" spans="1:40" ht="25.5" customHeight="1" x14ac:dyDescent="0.2">
      <c r="A111" s="44">
        <v>106</v>
      </c>
      <c r="B111" s="38" t="s">
        <v>130</v>
      </c>
      <c r="C111" s="57" t="s">
        <v>19</v>
      </c>
      <c r="D111" s="57">
        <v>242.62999999999997</v>
      </c>
      <c r="E111" s="57">
        <v>0</v>
      </c>
      <c r="F111" s="11">
        <v>242.62999999999997</v>
      </c>
      <c r="G111" s="10">
        <v>190.40000000000003</v>
      </c>
      <c r="H111" s="57">
        <v>0</v>
      </c>
      <c r="I111" s="11">
        <v>190.40000000000003</v>
      </c>
      <c r="J111" s="9">
        <v>433.03</v>
      </c>
      <c r="K111" s="9">
        <v>0</v>
      </c>
      <c r="L111" s="9">
        <v>433.03</v>
      </c>
      <c r="M111" s="10">
        <v>3209</v>
      </c>
      <c r="N111" s="10">
        <v>3346.4</v>
      </c>
      <c r="O111" s="64">
        <v>778599.66999999993</v>
      </c>
      <c r="P111" s="64">
        <v>637154.56000000017</v>
      </c>
      <c r="Q111" s="64">
        <v>1415754.23</v>
      </c>
      <c r="R111" s="64">
        <v>2621.33</v>
      </c>
      <c r="S111" s="10">
        <v>2405.2199999999998</v>
      </c>
      <c r="T111" s="10">
        <v>0</v>
      </c>
      <c r="U111" s="10">
        <v>216.11</v>
      </c>
      <c r="V111" s="58">
        <v>0</v>
      </c>
      <c r="W111" s="10">
        <v>269.60000000000002</v>
      </c>
      <c r="X111" s="18">
        <v>0</v>
      </c>
      <c r="Y111" s="62">
        <v>0</v>
      </c>
      <c r="Z111" s="64">
        <v>1403989.9227252547</v>
      </c>
      <c r="AA111" s="18">
        <v>11764.307274745248</v>
      </c>
      <c r="AB111" s="58">
        <v>1484981.47</v>
      </c>
      <c r="AC111" s="58">
        <v>12442.99</v>
      </c>
      <c r="AD111" s="18">
        <v>-80991.547274745302</v>
      </c>
      <c r="AE111" s="18">
        <v>-678.68272525475186</v>
      </c>
      <c r="AF111" s="64">
        <f t="shared" si="7"/>
        <v>-81670.230000000054</v>
      </c>
      <c r="AG111" s="14">
        <v>-33.673238736891143</v>
      </c>
      <c r="AH111" s="14">
        <v>-3.1404503505379289</v>
      </c>
      <c r="AI111" s="14">
        <f t="shared" si="8"/>
        <v>-1010.1971621067343</v>
      </c>
      <c r="AJ111" s="14">
        <f t="shared" si="9"/>
        <v>-1683.6619368445572</v>
      </c>
      <c r="AK111" s="14">
        <f t="shared" si="10"/>
        <v>-2357.1267115823798</v>
      </c>
      <c r="AL111" s="14">
        <f t="shared" si="11"/>
        <v>-94.213510516137859</v>
      </c>
      <c r="AM111" s="14">
        <f t="shared" si="12"/>
        <v>-157.02251752689645</v>
      </c>
      <c r="AN111" s="14">
        <f t="shared" si="13"/>
        <v>-219.83152453765501</v>
      </c>
    </row>
    <row r="112" spans="1:40" ht="25.5" customHeight="1" x14ac:dyDescent="0.2">
      <c r="A112" s="44">
        <v>107</v>
      </c>
      <c r="B112" s="38" t="s">
        <v>131</v>
      </c>
      <c r="C112" s="57" t="s">
        <v>132</v>
      </c>
      <c r="D112" s="10">
        <v>414.75</v>
      </c>
      <c r="E112" s="57">
        <v>0</v>
      </c>
      <c r="F112" s="11">
        <v>414.75</v>
      </c>
      <c r="G112" s="10">
        <v>278.03999999999996</v>
      </c>
      <c r="H112" s="57">
        <v>0</v>
      </c>
      <c r="I112" s="11">
        <v>278.03999999999996</v>
      </c>
      <c r="J112" s="9">
        <v>692.79</v>
      </c>
      <c r="K112" s="9">
        <v>0</v>
      </c>
      <c r="L112" s="9">
        <v>692.79</v>
      </c>
      <c r="M112" s="10">
        <v>3209</v>
      </c>
      <c r="N112" s="10">
        <v>3346.4</v>
      </c>
      <c r="O112" s="64">
        <v>1330932.75</v>
      </c>
      <c r="P112" s="64">
        <v>930433.05599999987</v>
      </c>
      <c r="Q112" s="64">
        <v>2261365.8059999999</v>
      </c>
      <c r="R112" s="64">
        <v>6144.4000000000005</v>
      </c>
      <c r="S112" s="10">
        <v>5900.1</v>
      </c>
      <c r="T112" s="10">
        <v>0</v>
      </c>
      <c r="U112" s="10">
        <v>244.3</v>
      </c>
      <c r="V112" s="58">
        <v>0</v>
      </c>
      <c r="W112" s="10">
        <v>574.29999999999995</v>
      </c>
      <c r="X112" s="18">
        <v>0</v>
      </c>
      <c r="Y112" s="62">
        <v>0</v>
      </c>
      <c r="Z112" s="64">
        <v>2253390.3762071221</v>
      </c>
      <c r="AA112" s="18">
        <v>7975.4297928777314</v>
      </c>
      <c r="AB112" s="58">
        <v>2635928.7599999998</v>
      </c>
      <c r="AC112" s="58">
        <v>9415.49</v>
      </c>
      <c r="AD112" s="18">
        <v>-382538.38379287766</v>
      </c>
      <c r="AE112" s="18">
        <v>-1440.0602071222684</v>
      </c>
      <c r="AF112" s="64">
        <f t="shared" si="7"/>
        <v>-383978.44399999996</v>
      </c>
      <c r="AG112" s="14">
        <v>-64.835915288364205</v>
      </c>
      <c r="AH112" s="14">
        <v>-5.8946385883023673</v>
      </c>
      <c r="AI112" s="14">
        <f t="shared" si="8"/>
        <v>-1945.0774586509262</v>
      </c>
      <c r="AJ112" s="14">
        <f t="shared" si="9"/>
        <v>-3241.7957644182102</v>
      </c>
      <c r="AK112" s="14">
        <f t="shared" si="10"/>
        <v>-4538.5140701854943</v>
      </c>
      <c r="AL112" s="14">
        <f t="shared" si="11"/>
        <v>-176.83915764907101</v>
      </c>
      <c r="AM112" s="14">
        <f t="shared" si="12"/>
        <v>-294.73192941511837</v>
      </c>
      <c r="AN112" s="14">
        <f t="shared" si="13"/>
        <v>-412.62470118116573</v>
      </c>
    </row>
    <row r="113" spans="1:40" ht="25.5" customHeight="1" x14ac:dyDescent="0.2">
      <c r="A113" s="44">
        <v>108</v>
      </c>
      <c r="B113" s="38" t="s">
        <v>133</v>
      </c>
      <c r="C113" s="57" t="s">
        <v>132</v>
      </c>
      <c r="D113" s="10">
        <v>169.97</v>
      </c>
      <c r="E113" s="57">
        <v>0</v>
      </c>
      <c r="F113" s="11">
        <v>169.97</v>
      </c>
      <c r="G113" s="10">
        <v>113.37</v>
      </c>
      <c r="H113" s="57">
        <v>0</v>
      </c>
      <c r="I113" s="11">
        <v>113.37</v>
      </c>
      <c r="J113" s="9">
        <v>283.34000000000003</v>
      </c>
      <c r="K113" s="9">
        <v>0</v>
      </c>
      <c r="L113" s="9">
        <v>283.34000000000003</v>
      </c>
      <c r="M113" s="10">
        <v>3209</v>
      </c>
      <c r="N113" s="10">
        <v>3346.4</v>
      </c>
      <c r="O113" s="64">
        <v>545433.73</v>
      </c>
      <c r="P113" s="64">
        <v>379381.36800000002</v>
      </c>
      <c r="Q113" s="64">
        <v>924815.098</v>
      </c>
      <c r="R113" s="64">
        <v>2624.4</v>
      </c>
      <c r="S113" s="10">
        <v>2391.3000000000002</v>
      </c>
      <c r="T113" s="10">
        <v>31.2</v>
      </c>
      <c r="U113" s="10">
        <v>201.9</v>
      </c>
      <c r="V113" s="58">
        <v>0</v>
      </c>
      <c r="W113" s="10">
        <v>317.7</v>
      </c>
      <c r="X113" s="18">
        <v>11804.691562180886</v>
      </c>
      <c r="Y113" s="62">
        <v>0</v>
      </c>
      <c r="Z113" s="64">
        <v>904761.50425138313</v>
      </c>
      <c r="AA113" s="18">
        <v>8248.9021864359565</v>
      </c>
      <c r="AB113" s="58">
        <v>1053118.47</v>
      </c>
      <c r="AC113" s="58">
        <v>9595.4500000000007</v>
      </c>
      <c r="AD113" s="18">
        <v>-148356.96574861684</v>
      </c>
      <c r="AE113" s="18">
        <v>-1346.5478135640442</v>
      </c>
      <c r="AF113" s="64">
        <f t="shared" si="7"/>
        <v>-149703.51356218089</v>
      </c>
      <c r="AG113" s="14">
        <v>-62.040298477236995</v>
      </c>
      <c r="AH113" s="14">
        <v>-6.6693799582171573</v>
      </c>
      <c r="AI113" s="14">
        <f t="shared" si="8"/>
        <v>-1861.2089543171098</v>
      </c>
      <c r="AJ113" s="14">
        <f t="shared" si="9"/>
        <v>-3102.0149238618496</v>
      </c>
      <c r="AK113" s="14">
        <f t="shared" si="10"/>
        <v>-4342.8208934065897</v>
      </c>
      <c r="AL113" s="14">
        <f t="shared" si="11"/>
        <v>-200.08139874651471</v>
      </c>
      <c r="AM113" s="14">
        <f t="shared" si="12"/>
        <v>-333.46899791085787</v>
      </c>
      <c r="AN113" s="14">
        <f t="shared" si="13"/>
        <v>-466.85659707520102</v>
      </c>
    </row>
    <row r="114" spans="1:40" ht="25.5" customHeight="1" x14ac:dyDescent="0.2">
      <c r="A114" s="44">
        <v>109</v>
      </c>
      <c r="B114" s="38" t="s">
        <v>134</v>
      </c>
      <c r="C114" s="57" t="s">
        <v>132</v>
      </c>
      <c r="D114" s="10">
        <v>365.47899999999998</v>
      </c>
      <c r="E114" s="57">
        <v>0</v>
      </c>
      <c r="F114" s="11">
        <v>365.47899999999998</v>
      </c>
      <c r="G114" s="10">
        <v>280.14200000000005</v>
      </c>
      <c r="H114" s="57">
        <v>0</v>
      </c>
      <c r="I114" s="11">
        <v>280.14200000000005</v>
      </c>
      <c r="J114" s="9">
        <v>645.62100000000009</v>
      </c>
      <c r="K114" s="9">
        <v>0</v>
      </c>
      <c r="L114" s="9">
        <v>645.62100000000009</v>
      </c>
      <c r="M114" s="10">
        <v>3209</v>
      </c>
      <c r="N114" s="10">
        <v>3346.4</v>
      </c>
      <c r="O114" s="64">
        <v>1172822.111</v>
      </c>
      <c r="P114" s="64">
        <v>937467.18880000024</v>
      </c>
      <c r="Q114" s="64">
        <v>2110289.2998000002</v>
      </c>
      <c r="R114" s="64">
        <v>5746</v>
      </c>
      <c r="S114" s="10">
        <v>3655.5</v>
      </c>
      <c r="T114" s="10">
        <v>294.89999999999998</v>
      </c>
      <c r="U114" s="10">
        <v>1795.6</v>
      </c>
      <c r="V114" s="58">
        <v>0</v>
      </c>
      <c r="W114" s="10">
        <v>554.20000000000005</v>
      </c>
      <c r="X114" s="18">
        <v>151477.89160546733</v>
      </c>
      <c r="Y114" s="62">
        <v>0</v>
      </c>
      <c r="Z114" s="64">
        <v>1877678.6461979856</v>
      </c>
      <c r="AA114" s="18">
        <v>81132.761996547328</v>
      </c>
      <c r="AB114" s="58">
        <v>1790853.3499999999</v>
      </c>
      <c r="AC114" s="58">
        <v>77624.539999999994</v>
      </c>
      <c r="AD114" s="18">
        <v>86825.296197985765</v>
      </c>
      <c r="AE114" s="18">
        <v>3508.2219965473341</v>
      </c>
      <c r="AF114" s="64">
        <f t="shared" si="7"/>
        <v>90333.518194533099</v>
      </c>
      <c r="AG114" s="14">
        <v>23.751961755706677</v>
      </c>
      <c r="AH114" s="14">
        <v>1.95378814688535</v>
      </c>
      <c r="AI114" s="14">
        <f t="shared" si="8"/>
        <v>712.55885267120027</v>
      </c>
      <c r="AJ114" s="14">
        <f t="shared" si="9"/>
        <v>1187.598087785334</v>
      </c>
      <c r="AK114" s="14">
        <f t="shared" si="10"/>
        <v>1662.6373228994673</v>
      </c>
      <c r="AL114" s="14">
        <f t="shared" si="11"/>
        <v>58.613644406560496</v>
      </c>
      <c r="AM114" s="14">
        <f t="shared" si="12"/>
        <v>97.689407344267494</v>
      </c>
      <c r="AN114" s="14">
        <f t="shared" si="13"/>
        <v>136.76517028197449</v>
      </c>
    </row>
    <row r="115" spans="1:40" ht="25.5" customHeight="1" x14ac:dyDescent="0.2">
      <c r="A115" s="44">
        <v>110</v>
      </c>
      <c r="B115" s="38" t="s">
        <v>135</v>
      </c>
      <c r="C115" s="57" t="s">
        <v>132</v>
      </c>
      <c r="D115" s="10">
        <v>394.28</v>
      </c>
      <c r="E115" s="57">
        <v>0</v>
      </c>
      <c r="F115" s="11">
        <v>394.28</v>
      </c>
      <c r="G115" s="10">
        <v>280.31</v>
      </c>
      <c r="H115" s="57">
        <v>0</v>
      </c>
      <c r="I115" s="11">
        <v>280.31</v>
      </c>
      <c r="J115" s="9">
        <v>674.58999999999992</v>
      </c>
      <c r="K115" s="9">
        <v>0</v>
      </c>
      <c r="L115" s="9">
        <v>674.58999999999992</v>
      </c>
      <c r="M115" s="10">
        <v>3209</v>
      </c>
      <c r="N115" s="10">
        <v>3346.4</v>
      </c>
      <c r="O115" s="64">
        <v>1265244.52</v>
      </c>
      <c r="P115" s="64">
        <v>938029.38400000008</v>
      </c>
      <c r="Q115" s="64">
        <v>2203273.9040000001</v>
      </c>
      <c r="R115" s="64">
        <v>4554.2999999999993</v>
      </c>
      <c r="S115" s="10">
        <v>4415.3999999999996</v>
      </c>
      <c r="T115" s="10">
        <v>0</v>
      </c>
      <c r="U115" s="10">
        <v>138.9</v>
      </c>
      <c r="V115" s="58">
        <v>0</v>
      </c>
      <c r="W115" s="10">
        <v>402.3</v>
      </c>
      <c r="X115" s="18">
        <v>0</v>
      </c>
      <c r="Y115" s="62">
        <v>0</v>
      </c>
      <c r="Z115" s="64">
        <v>2197662.6570659438</v>
      </c>
      <c r="AA115" s="18">
        <v>5611.2469340564821</v>
      </c>
      <c r="AB115" s="58">
        <v>2346205.64</v>
      </c>
      <c r="AC115" s="58">
        <v>5990.46</v>
      </c>
      <c r="AD115" s="18">
        <v>-148542.98293405632</v>
      </c>
      <c r="AE115" s="18">
        <v>-379.2130659435179</v>
      </c>
      <c r="AF115" s="64">
        <f t="shared" si="7"/>
        <v>-148922.19599999982</v>
      </c>
      <c r="AG115" s="14">
        <v>-33.642021772445602</v>
      </c>
      <c r="AH115" s="14">
        <v>-2.7301156655400858</v>
      </c>
      <c r="AI115" s="14">
        <f t="shared" si="8"/>
        <v>-1009.260653173368</v>
      </c>
      <c r="AJ115" s="14">
        <f t="shared" si="9"/>
        <v>-1682.10108862228</v>
      </c>
      <c r="AK115" s="14">
        <f t="shared" si="10"/>
        <v>-2354.9415240711924</v>
      </c>
      <c r="AL115" s="14">
        <f t="shared" si="11"/>
        <v>-81.903469966202579</v>
      </c>
      <c r="AM115" s="14">
        <f t="shared" si="12"/>
        <v>-136.5057832770043</v>
      </c>
      <c r="AN115" s="14">
        <f t="shared" si="13"/>
        <v>-191.10809658780602</v>
      </c>
    </row>
    <row r="116" spans="1:40" ht="25.5" customHeight="1" x14ac:dyDescent="0.2">
      <c r="A116" s="44">
        <v>111</v>
      </c>
      <c r="B116" s="38" t="s">
        <v>136</v>
      </c>
      <c r="C116" s="57" t="s">
        <v>132</v>
      </c>
      <c r="D116" s="10">
        <v>399.71000000000004</v>
      </c>
      <c r="E116" s="57">
        <v>0</v>
      </c>
      <c r="F116" s="11">
        <v>399.71000000000004</v>
      </c>
      <c r="G116" s="10">
        <v>281.58000000000004</v>
      </c>
      <c r="H116" s="57">
        <v>0</v>
      </c>
      <c r="I116" s="11">
        <v>281.58000000000004</v>
      </c>
      <c r="J116" s="9">
        <v>681.29000000000008</v>
      </c>
      <c r="K116" s="9">
        <v>0</v>
      </c>
      <c r="L116" s="9">
        <v>681.29000000000008</v>
      </c>
      <c r="M116" s="10">
        <v>3209</v>
      </c>
      <c r="N116" s="10">
        <v>3346.4</v>
      </c>
      <c r="O116" s="64">
        <v>1282669.3900000001</v>
      </c>
      <c r="P116" s="64">
        <v>942279.31200000015</v>
      </c>
      <c r="Q116" s="64">
        <v>2224948.7020000005</v>
      </c>
      <c r="R116" s="64">
        <v>4812.8999999999996</v>
      </c>
      <c r="S116" s="10">
        <v>3839.9</v>
      </c>
      <c r="T116" s="10">
        <v>854.4</v>
      </c>
      <c r="U116" s="10">
        <v>30.2</v>
      </c>
      <c r="V116" s="58">
        <v>88.4</v>
      </c>
      <c r="W116" s="10">
        <v>366.6</v>
      </c>
      <c r="X116" s="18">
        <v>404235.53223121958</v>
      </c>
      <c r="Y116" s="62">
        <v>2960.2618877095365</v>
      </c>
      <c r="Z116" s="64">
        <v>1816741.5966931889</v>
      </c>
      <c r="AA116" s="18">
        <v>1011.3111878826695</v>
      </c>
      <c r="AB116" s="58">
        <v>1895476.3</v>
      </c>
      <c r="AC116" s="58">
        <v>1214.95</v>
      </c>
      <c r="AD116" s="18">
        <v>-78734.703306811163</v>
      </c>
      <c r="AE116" s="18">
        <v>-203.63881211733053</v>
      </c>
      <c r="AF116" s="64">
        <f t="shared" si="7"/>
        <v>-78938.3421189285</v>
      </c>
      <c r="AG116" s="14">
        <v>-20.504362953933999</v>
      </c>
      <c r="AH116" s="14">
        <v>-6.7430070237526669</v>
      </c>
      <c r="AI116" s="14">
        <f t="shared" si="8"/>
        <v>-615.13088861801998</v>
      </c>
      <c r="AJ116" s="14">
        <f t="shared" si="9"/>
        <v>-1025.2181476967</v>
      </c>
      <c r="AK116" s="14">
        <f t="shared" si="10"/>
        <v>-1435.3054067753799</v>
      </c>
      <c r="AL116" s="14">
        <f t="shared" si="11"/>
        <v>-202.29021071258001</v>
      </c>
      <c r="AM116" s="14">
        <f t="shared" si="12"/>
        <v>-337.15035118763336</v>
      </c>
      <c r="AN116" s="14">
        <f t="shared" si="13"/>
        <v>-472.01049166268666</v>
      </c>
    </row>
    <row r="117" spans="1:40" ht="25.5" customHeight="1" x14ac:dyDescent="0.2">
      <c r="A117" s="44">
        <v>112</v>
      </c>
      <c r="B117" s="38" t="s">
        <v>137</v>
      </c>
      <c r="C117" s="57" t="s">
        <v>132</v>
      </c>
      <c r="D117" s="10">
        <v>247.85999999999999</v>
      </c>
      <c r="E117" s="57">
        <v>0</v>
      </c>
      <c r="F117" s="11">
        <v>247.85999999999999</v>
      </c>
      <c r="G117" s="10">
        <v>161.51</v>
      </c>
      <c r="H117" s="57">
        <v>0</v>
      </c>
      <c r="I117" s="11">
        <v>161.51</v>
      </c>
      <c r="J117" s="9">
        <v>409.37</v>
      </c>
      <c r="K117" s="9">
        <v>0</v>
      </c>
      <c r="L117" s="9">
        <v>409.37</v>
      </c>
      <c r="M117" s="10">
        <v>3209</v>
      </c>
      <c r="N117" s="10">
        <v>3346.4</v>
      </c>
      <c r="O117" s="64">
        <v>795382.74</v>
      </c>
      <c r="P117" s="64">
        <v>540477.06400000001</v>
      </c>
      <c r="Q117" s="64">
        <v>1335859.804</v>
      </c>
      <c r="R117" s="64">
        <v>3055.92</v>
      </c>
      <c r="S117" s="10">
        <v>2989.12</v>
      </c>
      <c r="T117" s="10">
        <v>0</v>
      </c>
      <c r="U117" s="10">
        <v>66.8</v>
      </c>
      <c r="V117" s="58">
        <v>0</v>
      </c>
      <c r="W117" s="10">
        <v>270</v>
      </c>
      <c r="X117" s="18">
        <v>0</v>
      </c>
      <c r="Y117" s="62">
        <v>0</v>
      </c>
      <c r="Z117" s="64">
        <v>1333440.6763988019</v>
      </c>
      <c r="AA117" s="18">
        <v>2419.1276011980021</v>
      </c>
      <c r="AB117" s="58">
        <v>1397658.61</v>
      </c>
      <c r="AC117" s="58">
        <v>2535.96</v>
      </c>
      <c r="AD117" s="18">
        <v>-64217.933601198252</v>
      </c>
      <c r="AE117" s="18">
        <v>-116.8323988019979</v>
      </c>
      <c r="AF117" s="64">
        <f t="shared" si="7"/>
        <v>-64334.766000000251</v>
      </c>
      <c r="AG117" s="14">
        <v>-21.483892784899318</v>
      </c>
      <c r="AH117" s="14">
        <v>-1.7489880060179326</v>
      </c>
      <c r="AI117" s="14">
        <f t="shared" si="8"/>
        <v>-644.51678354697958</v>
      </c>
      <c r="AJ117" s="14">
        <f t="shared" si="9"/>
        <v>-1074.1946392449659</v>
      </c>
      <c r="AK117" s="14">
        <f t="shared" si="10"/>
        <v>-1503.8724949429522</v>
      </c>
      <c r="AL117" s="14">
        <f t="shared" si="11"/>
        <v>-52.469640180537979</v>
      </c>
      <c r="AM117" s="14">
        <f t="shared" si="12"/>
        <v>-87.449400300896627</v>
      </c>
      <c r="AN117" s="14">
        <f t="shared" si="13"/>
        <v>-122.42916042125528</v>
      </c>
    </row>
    <row r="118" spans="1:40" ht="25.5" customHeight="1" x14ac:dyDescent="0.2">
      <c r="A118" s="44">
        <v>113</v>
      </c>
      <c r="B118" s="38" t="s">
        <v>138</v>
      </c>
      <c r="C118" s="57" t="s">
        <v>132</v>
      </c>
      <c r="D118" s="10">
        <v>207.45999999999998</v>
      </c>
      <c r="E118" s="57">
        <v>0</v>
      </c>
      <c r="F118" s="11">
        <v>207.45999999999998</v>
      </c>
      <c r="G118" s="10">
        <v>153.25</v>
      </c>
      <c r="H118" s="57">
        <v>0</v>
      </c>
      <c r="I118" s="11">
        <v>153.25</v>
      </c>
      <c r="J118" s="9">
        <v>360.71</v>
      </c>
      <c r="K118" s="9">
        <v>0</v>
      </c>
      <c r="L118" s="9">
        <v>360.71</v>
      </c>
      <c r="M118" s="10">
        <v>3209</v>
      </c>
      <c r="N118" s="10">
        <v>3346.4</v>
      </c>
      <c r="O118" s="64">
        <v>665739.1399999999</v>
      </c>
      <c r="P118" s="64">
        <v>512835.8</v>
      </c>
      <c r="Q118" s="64">
        <v>1178574.94</v>
      </c>
      <c r="R118" s="64">
        <v>3145.5</v>
      </c>
      <c r="S118" s="10">
        <v>2972.1</v>
      </c>
      <c r="T118" s="10">
        <v>0</v>
      </c>
      <c r="U118" s="10">
        <v>173.4</v>
      </c>
      <c r="V118" s="58">
        <v>0</v>
      </c>
      <c r="W118" s="10">
        <v>344.8</v>
      </c>
      <c r="X118" s="18">
        <v>0</v>
      </c>
      <c r="Y118" s="62">
        <v>0</v>
      </c>
      <c r="Z118" s="64">
        <v>1171821.0888493827</v>
      </c>
      <c r="AA118" s="18">
        <v>6753.8511506170698</v>
      </c>
      <c r="AB118" s="58">
        <v>1304413.82</v>
      </c>
      <c r="AC118" s="58">
        <v>7518.06</v>
      </c>
      <c r="AD118" s="18">
        <v>-132592.73115061736</v>
      </c>
      <c r="AE118" s="18">
        <v>-764.20884938293057</v>
      </c>
      <c r="AF118" s="64">
        <f t="shared" si="7"/>
        <v>-133356.94000000029</v>
      </c>
      <c r="AG118" s="14">
        <v>-44.612473049566759</v>
      </c>
      <c r="AH118" s="14">
        <v>-4.4072021302360467</v>
      </c>
      <c r="AI118" s="14">
        <f t="shared" si="8"/>
        <v>-1338.3741914870027</v>
      </c>
      <c r="AJ118" s="14">
        <f t="shared" si="9"/>
        <v>-2230.623652478338</v>
      </c>
      <c r="AK118" s="14">
        <f t="shared" si="10"/>
        <v>-3122.8731134696732</v>
      </c>
      <c r="AL118" s="14">
        <f t="shared" si="11"/>
        <v>-132.21606390708141</v>
      </c>
      <c r="AM118" s="14">
        <f t="shared" si="12"/>
        <v>-220.36010651180234</v>
      </c>
      <c r="AN118" s="14">
        <f t="shared" si="13"/>
        <v>-308.50414911652325</v>
      </c>
    </row>
    <row r="119" spans="1:40" ht="25.5" customHeight="1" x14ac:dyDescent="0.2">
      <c r="A119" s="44">
        <v>114</v>
      </c>
      <c r="B119" s="38" t="s">
        <v>139</v>
      </c>
      <c r="C119" s="57" t="s">
        <v>132</v>
      </c>
      <c r="D119" s="10">
        <v>296.26900000000001</v>
      </c>
      <c r="E119" s="57">
        <v>0</v>
      </c>
      <c r="F119" s="11">
        <v>296.26900000000001</v>
      </c>
      <c r="G119" s="10">
        <v>234.31</v>
      </c>
      <c r="H119" s="57">
        <v>0</v>
      </c>
      <c r="I119" s="11">
        <v>234.31</v>
      </c>
      <c r="J119" s="9">
        <v>530.57899999999995</v>
      </c>
      <c r="K119" s="9">
        <v>0</v>
      </c>
      <c r="L119" s="9">
        <v>530.57899999999995</v>
      </c>
      <c r="M119" s="10">
        <v>3209</v>
      </c>
      <c r="N119" s="10">
        <v>3346.4</v>
      </c>
      <c r="O119" s="64">
        <v>950727.22100000002</v>
      </c>
      <c r="P119" s="64">
        <v>784094.98400000005</v>
      </c>
      <c r="Q119" s="64">
        <v>1734822.2050000001</v>
      </c>
      <c r="R119" s="64">
        <v>5079.1000000000004</v>
      </c>
      <c r="S119" s="10">
        <v>4397.5</v>
      </c>
      <c r="T119" s="10">
        <v>0</v>
      </c>
      <c r="U119" s="10">
        <v>681.6</v>
      </c>
      <c r="V119" s="58">
        <v>0</v>
      </c>
      <c r="W119" s="10">
        <v>653.6</v>
      </c>
      <c r="X119" s="18">
        <v>0</v>
      </c>
      <c r="Y119" s="62">
        <v>0</v>
      </c>
      <c r="Z119" s="64">
        <v>1704697.4261461711</v>
      </c>
      <c r="AA119" s="18">
        <v>30124.778853828946</v>
      </c>
      <c r="AB119" s="58">
        <v>2155821.17</v>
      </c>
      <c r="AC119" s="58">
        <v>38096.9</v>
      </c>
      <c r="AD119" s="18">
        <v>-451123.74385382887</v>
      </c>
      <c r="AE119" s="18">
        <v>-7972.1211461710554</v>
      </c>
      <c r="AF119" s="64">
        <f t="shared" si="7"/>
        <v>-459095.86499999993</v>
      </c>
      <c r="AG119" s="14">
        <v>-102.58641133685705</v>
      </c>
      <c r="AH119" s="14">
        <v>-11.696187127598378</v>
      </c>
      <c r="AI119" s="14">
        <f t="shared" si="8"/>
        <v>-3077.5923401057116</v>
      </c>
      <c r="AJ119" s="14">
        <f t="shared" si="9"/>
        <v>-5129.3205668428527</v>
      </c>
      <c r="AK119" s="14">
        <f t="shared" si="10"/>
        <v>-7181.0487935799938</v>
      </c>
      <c r="AL119" s="14">
        <f t="shared" si="11"/>
        <v>-350.88561382795137</v>
      </c>
      <c r="AM119" s="14">
        <f t="shared" si="12"/>
        <v>-584.80935637991888</v>
      </c>
      <c r="AN119" s="14">
        <f t="shared" si="13"/>
        <v>-818.7330989318865</v>
      </c>
    </row>
    <row r="120" spans="1:40" ht="25.5" customHeight="1" x14ac:dyDescent="0.2">
      <c r="A120" s="44">
        <v>115</v>
      </c>
      <c r="B120" s="38" t="s">
        <v>140</v>
      </c>
      <c r="C120" s="57" t="s">
        <v>132</v>
      </c>
      <c r="D120" s="10">
        <v>245.16</v>
      </c>
      <c r="E120" s="57">
        <v>0</v>
      </c>
      <c r="F120" s="11">
        <v>245.16</v>
      </c>
      <c r="G120" s="10">
        <v>176.41000000000003</v>
      </c>
      <c r="H120" s="57">
        <v>0</v>
      </c>
      <c r="I120" s="11">
        <v>176.41000000000003</v>
      </c>
      <c r="J120" s="9">
        <v>421.57000000000005</v>
      </c>
      <c r="K120" s="9">
        <v>0</v>
      </c>
      <c r="L120" s="9">
        <v>421.57000000000005</v>
      </c>
      <c r="M120" s="10">
        <v>3209</v>
      </c>
      <c r="N120" s="10">
        <v>3346.4</v>
      </c>
      <c r="O120" s="64">
        <v>786718.44</v>
      </c>
      <c r="P120" s="64">
        <v>590338.42400000012</v>
      </c>
      <c r="Q120" s="64">
        <v>1377056.8640000001</v>
      </c>
      <c r="R120" s="64">
        <v>5186.2999999999993</v>
      </c>
      <c r="S120" s="10">
        <v>2219.1</v>
      </c>
      <c r="T120" s="10">
        <v>537</v>
      </c>
      <c r="U120" s="10">
        <v>2430.1999999999998</v>
      </c>
      <c r="V120" s="58">
        <v>0</v>
      </c>
      <c r="W120" s="10">
        <v>674.9</v>
      </c>
      <c r="X120" s="18">
        <v>243575.91805321159</v>
      </c>
      <c r="Y120" s="62">
        <v>0</v>
      </c>
      <c r="Z120" s="64">
        <v>1006553.6680668187</v>
      </c>
      <c r="AA120" s="18">
        <v>126927.27787996968</v>
      </c>
      <c r="AB120" s="58">
        <v>1071937.78</v>
      </c>
      <c r="AC120" s="58">
        <v>135172.29999999999</v>
      </c>
      <c r="AD120" s="18">
        <v>-65384.111933181295</v>
      </c>
      <c r="AE120" s="18">
        <v>-8245.0221200303058</v>
      </c>
      <c r="AF120" s="64">
        <f t="shared" si="7"/>
        <v>-73629.134053211601</v>
      </c>
      <c r="AG120" s="14">
        <v>-29.46424763786278</v>
      </c>
      <c r="AH120" s="14">
        <v>-3.3927339807547967</v>
      </c>
      <c r="AI120" s="14">
        <f t="shared" si="8"/>
        <v>-883.92742913588336</v>
      </c>
      <c r="AJ120" s="14">
        <f t="shared" si="9"/>
        <v>-1473.2123818931391</v>
      </c>
      <c r="AK120" s="14">
        <f t="shared" si="10"/>
        <v>-2062.4973346503948</v>
      </c>
      <c r="AL120" s="14">
        <f t="shared" si="11"/>
        <v>-101.7820194226439</v>
      </c>
      <c r="AM120" s="14">
        <f t="shared" si="12"/>
        <v>-169.63669903773985</v>
      </c>
      <c r="AN120" s="14">
        <f t="shared" si="13"/>
        <v>-237.49137865283578</v>
      </c>
    </row>
    <row r="121" spans="1:40" ht="25.5" customHeight="1" x14ac:dyDescent="0.2">
      <c r="A121" s="44">
        <v>116</v>
      </c>
      <c r="B121" s="38" t="s">
        <v>141</v>
      </c>
      <c r="C121" s="57" t="s">
        <v>132</v>
      </c>
      <c r="D121" s="10">
        <v>411.4</v>
      </c>
      <c r="E121" s="57">
        <v>0</v>
      </c>
      <c r="F121" s="11">
        <v>411.4</v>
      </c>
      <c r="G121" s="10">
        <v>319.94</v>
      </c>
      <c r="H121" s="57">
        <v>0</v>
      </c>
      <c r="I121" s="11">
        <v>319.94</v>
      </c>
      <c r="J121" s="9">
        <v>731.33999999999992</v>
      </c>
      <c r="K121" s="9">
        <v>0</v>
      </c>
      <c r="L121" s="9">
        <v>731.33999999999992</v>
      </c>
      <c r="M121" s="10">
        <v>3209</v>
      </c>
      <c r="N121" s="10">
        <v>3346.4</v>
      </c>
      <c r="O121" s="64">
        <v>1320182.5999999999</v>
      </c>
      <c r="P121" s="64">
        <v>1070647.216</v>
      </c>
      <c r="Q121" s="64">
        <v>2390829.8159999996</v>
      </c>
      <c r="R121" s="64">
        <v>4662.8</v>
      </c>
      <c r="S121" s="10">
        <v>4351.5</v>
      </c>
      <c r="T121" s="10">
        <v>0</v>
      </c>
      <c r="U121" s="10">
        <v>311.3</v>
      </c>
      <c r="V121" s="58">
        <v>0</v>
      </c>
      <c r="W121" s="10">
        <v>418</v>
      </c>
      <c r="X121" s="18">
        <v>0</v>
      </c>
      <c r="Y121" s="62">
        <v>0</v>
      </c>
      <c r="Z121" s="64">
        <v>2376840.8883249182</v>
      </c>
      <c r="AA121" s="18">
        <v>13988.927675081539</v>
      </c>
      <c r="AB121" s="58">
        <v>2461174.84</v>
      </c>
      <c r="AC121" s="58">
        <v>14485.19</v>
      </c>
      <c r="AD121" s="18">
        <v>-84333.951675081626</v>
      </c>
      <c r="AE121" s="18">
        <v>-496.26232491846167</v>
      </c>
      <c r="AF121" s="64">
        <f t="shared" si="7"/>
        <v>-84830.214000000095</v>
      </c>
      <c r="AG121" s="14">
        <v>-19.38043241987398</v>
      </c>
      <c r="AH121" s="14">
        <v>-1.5941610180483832</v>
      </c>
      <c r="AI121" s="14">
        <f t="shared" si="8"/>
        <v>-581.41297259621945</v>
      </c>
      <c r="AJ121" s="14">
        <f t="shared" si="9"/>
        <v>-969.021620993699</v>
      </c>
      <c r="AK121" s="14">
        <f t="shared" si="10"/>
        <v>-1356.6302693911787</v>
      </c>
      <c r="AL121" s="14">
        <f t="shared" si="11"/>
        <v>-47.824830541451497</v>
      </c>
      <c r="AM121" s="14">
        <f t="shared" si="12"/>
        <v>-79.70805090241916</v>
      </c>
      <c r="AN121" s="14">
        <f t="shared" si="13"/>
        <v>-111.59127126338682</v>
      </c>
    </row>
    <row r="122" spans="1:40" ht="25.5" customHeight="1" x14ac:dyDescent="0.2">
      <c r="A122" s="44">
        <v>117</v>
      </c>
      <c r="B122" s="38" t="s">
        <v>142</v>
      </c>
      <c r="C122" s="57" t="s">
        <v>132</v>
      </c>
      <c r="D122" s="10">
        <v>385.11</v>
      </c>
      <c r="E122" s="57">
        <v>0</v>
      </c>
      <c r="F122" s="11">
        <v>385.11</v>
      </c>
      <c r="G122" s="10">
        <v>304.22000000000003</v>
      </c>
      <c r="H122" s="57">
        <v>0</v>
      </c>
      <c r="I122" s="11">
        <v>304.22000000000003</v>
      </c>
      <c r="J122" s="9">
        <v>689.33</v>
      </c>
      <c r="K122" s="9">
        <v>0</v>
      </c>
      <c r="L122" s="9">
        <v>689.33</v>
      </c>
      <c r="M122" s="10">
        <v>3209</v>
      </c>
      <c r="N122" s="10">
        <v>3346.4</v>
      </c>
      <c r="O122" s="64">
        <v>1235817.99</v>
      </c>
      <c r="P122" s="64">
        <v>1018041.8080000001</v>
      </c>
      <c r="Q122" s="64">
        <v>2253859.798</v>
      </c>
      <c r="R122" s="64">
        <v>4601.3</v>
      </c>
      <c r="S122" s="10">
        <v>4321.8</v>
      </c>
      <c r="T122" s="10">
        <v>0</v>
      </c>
      <c r="U122" s="10">
        <v>279.5</v>
      </c>
      <c r="V122" s="58">
        <v>0</v>
      </c>
      <c r="W122" s="10">
        <v>415.8</v>
      </c>
      <c r="X122" s="18">
        <v>0</v>
      </c>
      <c r="Y122" s="62">
        <v>0</v>
      </c>
      <c r="Z122" s="64">
        <v>2241843.9547399012</v>
      </c>
      <c r="AA122" s="18">
        <v>12015.843260099129</v>
      </c>
      <c r="AB122" s="58">
        <v>2312425.39</v>
      </c>
      <c r="AC122" s="58">
        <v>12394.2</v>
      </c>
      <c r="AD122" s="18">
        <v>-70581.435260098893</v>
      </c>
      <c r="AE122" s="18">
        <v>-378.35673990087162</v>
      </c>
      <c r="AF122" s="64">
        <f t="shared" si="7"/>
        <v>-70959.791999999768</v>
      </c>
      <c r="AG122" s="14">
        <v>-16.331490411425538</v>
      </c>
      <c r="AH122" s="14">
        <v>-1.3536913771050862</v>
      </c>
      <c r="AI122" s="14">
        <f t="shared" si="8"/>
        <v>-489.94471234276614</v>
      </c>
      <c r="AJ122" s="14">
        <f t="shared" si="9"/>
        <v>-816.57452057127693</v>
      </c>
      <c r="AK122" s="14">
        <f t="shared" si="10"/>
        <v>-1143.2043287997876</v>
      </c>
      <c r="AL122" s="14">
        <f t="shared" si="11"/>
        <v>-40.610741313152587</v>
      </c>
      <c r="AM122" s="14">
        <f t="shared" si="12"/>
        <v>-67.684568855254312</v>
      </c>
      <c r="AN122" s="14">
        <f t="shared" si="13"/>
        <v>-94.758396397356037</v>
      </c>
    </row>
    <row r="123" spans="1:40" ht="25.5" customHeight="1" x14ac:dyDescent="0.2">
      <c r="A123" s="44">
        <v>118</v>
      </c>
      <c r="B123" s="38" t="s">
        <v>143</v>
      </c>
      <c r="C123" s="57" t="s">
        <v>132</v>
      </c>
      <c r="D123" s="10">
        <v>404.03</v>
      </c>
      <c r="E123" s="57">
        <v>0</v>
      </c>
      <c r="F123" s="11">
        <v>404.03</v>
      </c>
      <c r="G123" s="10">
        <v>322.54000000000002</v>
      </c>
      <c r="H123" s="57">
        <v>0</v>
      </c>
      <c r="I123" s="11">
        <v>322.54000000000002</v>
      </c>
      <c r="J123" s="9">
        <v>726.56999999999994</v>
      </c>
      <c r="K123" s="9">
        <v>0</v>
      </c>
      <c r="L123" s="9">
        <v>726.56999999999994</v>
      </c>
      <c r="M123" s="10">
        <v>3209</v>
      </c>
      <c r="N123" s="10">
        <v>3346.4</v>
      </c>
      <c r="O123" s="64">
        <v>1296532.27</v>
      </c>
      <c r="P123" s="64">
        <v>1079347.8560000001</v>
      </c>
      <c r="Q123" s="64">
        <v>2375880.1260000002</v>
      </c>
      <c r="R123" s="64">
        <v>4772.4000000000005</v>
      </c>
      <c r="S123" s="10">
        <v>4315.8</v>
      </c>
      <c r="T123" s="10">
        <v>0</v>
      </c>
      <c r="U123" s="10">
        <v>456.6</v>
      </c>
      <c r="V123" s="58">
        <v>0</v>
      </c>
      <c r="W123" s="10">
        <v>508.1</v>
      </c>
      <c r="X123" s="18">
        <v>0</v>
      </c>
      <c r="Y123" s="62">
        <v>0</v>
      </c>
      <c r="Z123" s="64">
        <v>2351937.3504929664</v>
      </c>
      <c r="AA123" s="18">
        <v>23942.775507033293</v>
      </c>
      <c r="AB123" s="58">
        <v>2419524.36</v>
      </c>
      <c r="AC123" s="58">
        <v>24630.82</v>
      </c>
      <c r="AD123" s="18">
        <v>-67587.009507033508</v>
      </c>
      <c r="AE123" s="18">
        <v>-688.04449296670646</v>
      </c>
      <c r="AF123" s="64">
        <f t="shared" si="7"/>
        <v>-68275.054000000207</v>
      </c>
      <c r="AG123" s="14">
        <v>-15.660366445857896</v>
      </c>
      <c r="AH123" s="14">
        <v>-1.5068867563878809</v>
      </c>
      <c r="AI123" s="14">
        <f t="shared" si="8"/>
        <v>-469.81099337573687</v>
      </c>
      <c r="AJ123" s="14">
        <f t="shared" si="9"/>
        <v>-783.01832229289482</v>
      </c>
      <c r="AK123" s="14">
        <f t="shared" si="10"/>
        <v>-1096.2256512100528</v>
      </c>
      <c r="AL123" s="14">
        <f t="shared" si="11"/>
        <v>-45.206602691636427</v>
      </c>
      <c r="AM123" s="14">
        <f t="shared" si="12"/>
        <v>-75.344337819394042</v>
      </c>
      <c r="AN123" s="14">
        <f t="shared" si="13"/>
        <v>-105.48207294715166</v>
      </c>
    </row>
    <row r="124" spans="1:40" ht="25.5" customHeight="1" x14ac:dyDescent="0.2">
      <c r="A124" s="44">
        <v>119</v>
      </c>
      <c r="B124" s="38" t="s">
        <v>144</v>
      </c>
      <c r="C124" s="57" t="s">
        <v>132</v>
      </c>
      <c r="D124" s="10">
        <v>445.69</v>
      </c>
      <c r="E124" s="57">
        <v>0</v>
      </c>
      <c r="F124" s="11">
        <v>445.69</v>
      </c>
      <c r="G124" s="10">
        <v>300.58</v>
      </c>
      <c r="H124" s="57">
        <v>0</v>
      </c>
      <c r="I124" s="11">
        <v>300.58</v>
      </c>
      <c r="J124" s="9">
        <v>746.27</v>
      </c>
      <c r="K124" s="9">
        <v>0</v>
      </c>
      <c r="L124" s="9">
        <v>746.27</v>
      </c>
      <c r="M124" s="10">
        <v>3209</v>
      </c>
      <c r="N124" s="10">
        <v>3346.4</v>
      </c>
      <c r="O124" s="64">
        <v>1430219.21</v>
      </c>
      <c r="P124" s="64">
        <v>1005860.912</v>
      </c>
      <c r="Q124" s="64">
        <v>2436080.122</v>
      </c>
      <c r="R124" s="64">
        <v>5887.2</v>
      </c>
      <c r="S124" s="10">
        <v>4827.2</v>
      </c>
      <c r="T124" s="10">
        <v>823.3</v>
      </c>
      <c r="U124" s="10">
        <v>107.2</v>
      </c>
      <c r="V124" s="58">
        <v>129.5</v>
      </c>
      <c r="W124" s="10">
        <v>682.8</v>
      </c>
      <c r="X124" s="18">
        <v>353407.85866785212</v>
      </c>
      <c r="Y124" s="62">
        <v>5777.1813222697192</v>
      </c>
      <c r="Z124" s="64">
        <v>2072112.735772447</v>
      </c>
      <c r="AA124" s="18">
        <v>4782.3462374309956</v>
      </c>
      <c r="AB124" s="58">
        <v>2382503.85</v>
      </c>
      <c r="AC124" s="58">
        <v>5666.13</v>
      </c>
      <c r="AD124" s="18">
        <v>-310391.11422755313</v>
      </c>
      <c r="AE124" s="18">
        <v>-883.78376256900447</v>
      </c>
      <c r="AF124" s="64">
        <f t="shared" si="7"/>
        <v>-311274.89799012215</v>
      </c>
      <c r="AG124" s="14">
        <v>-64.300446268551781</v>
      </c>
      <c r="AH124" s="14">
        <v>-8.2442515165019064</v>
      </c>
      <c r="AI124" s="14">
        <f t="shared" si="8"/>
        <v>-1929.0133880565534</v>
      </c>
      <c r="AJ124" s="14">
        <f t="shared" si="9"/>
        <v>-3215.0223134275889</v>
      </c>
      <c r="AK124" s="14">
        <f t="shared" si="10"/>
        <v>-4501.0312387986251</v>
      </c>
      <c r="AL124" s="14">
        <f t="shared" si="11"/>
        <v>-247.32754549505719</v>
      </c>
      <c r="AM124" s="14">
        <f t="shared" si="12"/>
        <v>-412.21257582509531</v>
      </c>
      <c r="AN124" s="14">
        <f t="shared" si="13"/>
        <v>-577.09760615513346</v>
      </c>
    </row>
    <row r="125" spans="1:40" ht="25.5" customHeight="1" x14ac:dyDescent="0.2">
      <c r="A125" s="44">
        <v>120</v>
      </c>
      <c r="B125" s="38" t="s">
        <v>145</v>
      </c>
      <c r="C125" s="57" t="s">
        <v>132</v>
      </c>
      <c r="D125" s="10">
        <v>229.25</v>
      </c>
      <c r="E125" s="57">
        <v>0</v>
      </c>
      <c r="F125" s="11">
        <v>229.25</v>
      </c>
      <c r="G125" s="10">
        <v>141.06</v>
      </c>
      <c r="H125" s="57">
        <v>0</v>
      </c>
      <c r="I125" s="11">
        <v>141.06</v>
      </c>
      <c r="J125" s="9">
        <v>370.31</v>
      </c>
      <c r="K125" s="9">
        <v>0</v>
      </c>
      <c r="L125" s="9">
        <v>370.31</v>
      </c>
      <c r="M125" s="10">
        <v>3209</v>
      </c>
      <c r="N125" s="10">
        <v>3346.4</v>
      </c>
      <c r="O125" s="64">
        <v>735663.25</v>
      </c>
      <c r="P125" s="64">
        <v>472043.18400000001</v>
      </c>
      <c r="Q125" s="64">
        <v>1207706.4339999999</v>
      </c>
      <c r="R125" s="64">
        <v>3116.3</v>
      </c>
      <c r="S125" s="10">
        <v>3045.8</v>
      </c>
      <c r="T125" s="10">
        <v>0</v>
      </c>
      <c r="U125" s="10">
        <v>70.5</v>
      </c>
      <c r="V125" s="58">
        <v>0</v>
      </c>
      <c r="W125" s="10">
        <v>358.3</v>
      </c>
      <c r="X125" s="18">
        <v>0</v>
      </c>
      <c r="Y125" s="62">
        <v>0</v>
      </c>
      <c r="Z125" s="64">
        <v>1204830.6534910514</v>
      </c>
      <c r="AA125" s="18">
        <v>2875.7805089486719</v>
      </c>
      <c r="AB125" s="58">
        <v>1397423.21</v>
      </c>
      <c r="AC125" s="58">
        <v>3137.75</v>
      </c>
      <c r="AD125" s="18">
        <v>-192592.55650894856</v>
      </c>
      <c r="AE125" s="18">
        <v>-261.96949105132808</v>
      </c>
      <c r="AF125" s="64">
        <f t="shared" si="7"/>
        <v>-192854.5259999999</v>
      </c>
      <c r="AG125" s="14">
        <v>-63.23217430853915</v>
      </c>
      <c r="AH125" s="14">
        <v>-3.7158793056925967</v>
      </c>
      <c r="AI125" s="14">
        <f t="shared" si="8"/>
        <v>-1896.9652292561746</v>
      </c>
      <c r="AJ125" s="14">
        <f t="shared" si="9"/>
        <v>-3161.6087154269576</v>
      </c>
      <c r="AK125" s="14">
        <f t="shared" si="10"/>
        <v>-4426.2522015977402</v>
      </c>
      <c r="AL125" s="14">
        <f t="shared" si="11"/>
        <v>-111.4763791707779</v>
      </c>
      <c r="AM125" s="14">
        <f t="shared" si="12"/>
        <v>-185.79396528462985</v>
      </c>
      <c r="AN125" s="14">
        <f t="shared" si="13"/>
        <v>-260.11155139848177</v>
      </c>
    </row>
    <row r="126" spans="1:40" ht="25.5" customHeight="1" x14ac:dyDescent="0.2">
      <c r="A126" s="44">
        <v>121</v>
      </c>
      <c r="B126" s="38" t="s">
        <v>146</v>
      </c>
      <c r="C126" s="57" t="s">
        <v>132</v>
      </c>
      <c r="D126" s="10">
        <v>1740.8200000000002</v>
      </c>
      <c r="E126" s="57">
        <v>0</v>
      </c>
      <c r="F126" s="11">
        <v>1740.8200000000002</v>
      </c>
      <c r="G126" s="10">
        <v>1191.8899999999999</v>
      </c>
      <c r="H126" s="57">
        <v>0</v>
      </c>
      <c r="I126" s="11">
        <v>1191.8899999999999</v>
      </c>
      <c r="J126" s="9">
        <v>2932.71</v>
      </c>
      <c r="K126" s="9">
        <v>0</v>
      </c>
      <c r="L126" s="9">
        <v>2932.71</v>
      </c>
      <c r="M126" s="10">
        <v>3209</v>
      </c>
      <c r="N126" s="10">
        <v>3346.4</v>
      </c>
      <c r="O126" s="64">
        <v>5586291.3800000008</v>
      </c>
      <c r="P126" s="64">
        <v>3988540.6959999995</v>
      </c>
      <c r="Q126" s="64">
        <v>9574832.0760000013</v>
      </c>
      <c r="R126" s="64">
        <v>21312.1</v>
      </c>
      <c r="S126" s="10">
        <v>16373.9</v>
      </c>
      <c r="T126" s="10">
        <v>1241.8</v>
      </c>
      <c r="U126" s="10">
        <v>3434.8</v>
      </c>
      <c r="V126" s="58">
        <v>261.60000000000002</v>
      </c>
      <c r="W126" s="10">
        <v>3480.7</v>
      </c>
      <c r="X126" s="18">
        <v>655652.62142467021</v>
      </c>
      <c r="Y126" s="62">
        <v>19391.031073596263</v>
      </c>
      <c r="Z126" s="64">
        <v>8645184.7785033081</v>
      </c>
      <c r="AA126" s="18">
        <v>254603.64499842681</v>
      </c>
      <c r="AB126" s="58">
        <v>9361030.7400000002</v>
      </c>
      <c r="AC126" s="58">
        <v>254631.59</v>
      </c>
      <c r="AD126" s="18">
        <v>-715845.96149669215</v>
      </c>
      <c r="AE126" s="18">
        <v>-27.945001573185436</v>
      </c>
      <c r="AF126" s="64">
        <f t="shared" si="7"/>
        <v>-715873.90649826534</v>
      </c>
      <c r="AG126" s="14">
        <v>-43.718720738290337</v>
      </c>
      <c r="AH126" s="14">
        <v>-8.1358453398117613E-3</v>
      </c>
      <c r="AI126" s="14">
        <f t="shared" si="8"/>
        <v>-1311.5616221487101</v>
      </c>
      <c r="AJ126" s="14">
        <f t="shared" si="9"/>
        <v>-2185.936036914517</v>
      </c>
      <c r="AK126" s="14">
        <f t="shared" si="10"/>
        <v>-3060.3104516803237</v>
      </c>
      <c r="AL126" s="14">
        <f t="shared" si="11"/>
        <v>-0.24407536019435283</v>
      </c>
      <c r="AM126" s="14">
        <f t="shared" si="12"/>
        <v>-0.40679226699058807</v>
      </c>
      <c r="AN126" s="14">
        <f t="shared" si="13"/>
        <v>-0.56950917378682331</v>
      </c>
    </row>
    <row r="127" spans="1:40" ht="25.5" customHeight="1" x14ac:dyDescent="0.2">
      <c r="A127" s="44">
        <v>122</v>
      </c>
      <c r="B127" s="38" t="s">
        <v>147</v>
      </c>
      <c r="C127" s="57" t="s">
        <v>132</v>
      </c>
      <c r="D127" s="10">
        <v>385.35</v>
      </c>
      <c r="E127" s="57">
        <v>0</v>
      </c>
      <c r="F127" s="11">
        <v>385.35</v>
      </c>
      <c r="G127" s="10">
        <v>251.62</v>
      </c>
      <c r="H127" s="57">
        <v>0</v>
      </c>
      <c r="I127" s="11">
        <v>251.62</v>
      </c>
      <c r="J127" s="9">
        <v>636.97</v>
      </c>
      <c r="K127" s="9">
        <v>0</v>
      </c>
      <c r="L127" s="9">
        <v>636.97</v>
      </c>
      <c r="M127" s="10">
        <v>3209</v>
      </c>
      <c r="N127" s="10">
        <v>3346.4</v>
      </c>
      <c r="O127" s="64">
        <v>1236588.1500000001</v>
      </c>
      <c r="P127" s="64">
        <v>842021.16800000006</v>
      </c>
      <c r="Q127" s="64">
        <v>2078609.3180000002</v>
      </c>
      <c r="R127" s="64">
        <v>5693.7000000000007</v>
      </c>
      <c r="S127" s="10">
        <v>5418.6</v>
      </c>
      <c r="T127" s="10">
        <v>114.3</v>
      </c>
      <c r="U127" s="10">
        <v>160.80000000000001</v>
      </c>
      <c r="V127" s="58">
        <v>0</v>
      </c>
      <c r="W127" s="10">
        <v>630.9</v>
      </c>
      <c r="X127" s="18">
        <v>42816.291145174117</v>
      </c>
      <c r="Y127" s="62">
        <v>0</v>
      </c>
      <c r="Z127" s="64">
        <v>2029784.3849452361</v>
      </c>
      <c r="AA127" s="18">
        <v>6008.641909590051</v>
      </c>
      <c r="AB127" s="58">
        <v>2247901.92</v>
      </c>
      <c r="AC127" s="58">
        <v>6658.16</v>
      </c>
      <c r="AD127" s="18">
        <v>-218117.53505476378</v>
      </c>
      <c r="AE127" s="18">
        <v>-649.51809040994885</v>
      </c>
      <c r="AF127" s="64">
        <f t="shared" si="7"/>
        <v>-218767.05314517373</v>
      </c>
      <c r="AG127" s="14">
        <v>-40.253485227690504</v>
      </c>
      <c r="AH127" s="14">
        <v>-4.039291607027045</v>
      </c>
      <c r="AI127" s="14">
        <f t="shared" si="8"/>
        <v>-1207.6045568307152</v>
      </c>
      <c r="AJ127" s="14">
        <f t="shared" si="9"/>
        <v>-2012.6742613845252</v>
      </c>
      <c r="AK127" s="14">
        <f t="shared" si="10"/>
        <v>-2817.7439659383354</v>
      </c>
      <c r="AL127" s="14">
        <f t="shared" si="11"/>
        <v>-121.17874821081135</v>
      </c>
      <c r="AM127" s="14">
        <f t="shared" si="12"/>
        <v>-201.96458035135225</v>
      </c>
      <c r="AN127" s="14">
        <f t="shared" si="13"/>
        <v>-282.75041249189314</v>
      </c>
    </row>
    <row r="128" spans="1:40" ht="25.5" customHeight="1" x14ac:dyDescent="0.2">
      <c r="A128" s="44">
        <v>123</v>
      </c>
      <c r="B128" s="38" t="s">
        <v>148</v>
      </c>
      <c r="C128" s="57" t="s">
        <v>132</v>
      </c>
      <c r="D128" s="10">
        <v>774.53000000000009</v>
      </c>
      <c r="E128" s="57">
        <v>0</v>
      </c>
      <c r="F128" s="11">
        <v>774.53000000000009</v>
      </c>
      <c r="G128" s="10">
        <v>522.01</v>
      </c>
      <c r="H128" s="57">
        <v>0</v>
      </c>
      <c r="I128" s="11">
        <v>522.01</v>
      </c>
      <c r="J128" s="9">
        <v>1296.54</v>
      </c>
      <c r="K128" s="9">
        <v>0</v>
      </c>
      <c r="L128" s="9">
        <v>1296.5400000000002</v>
      </c>
      <c r="M128" s="10">
        <v>3209</v>
      </c>
      <c r="N128" s="10">
        <v>3346.4</v>
      </c>
      <c r="O128" s="64">
        <v>2485466.7700000005</v>
      </c>
      <c r="P128" s="64">
        <v>1746854.264</v>
      </c>
      <c r="Q128" s="64">
        <v>4232321.034</v>
      </c>
      <c r="R128" s="64">
        <v>10535.6</v>
      </c>
      <c r="S128" s="10">
        <v>9048.5</v>
      </c>
      <c r="T128" s="10">
        <v>712.2</v>
      </c>
      <c r="U128" s="10">
        <v>703.1</v>
      </c>
      <c r="V128" s="58">
        <v>71.8</v>
      </c>
      <c r="W128" s="10">
        <v>1187.7</v>
      </c>
      <c r="X128" s="18">
        <v>306351.85986111208</v>
      </c>
      <c r="Y128" s="62">
        <v>3128.959010453565</v>
      </c>
      <c r="Z128" s="64">
        <v>3892199.9493867932</v>
      </c>
      <c r="AA128" s="18">
        <v>30640.265741642084</v>
      </c>
      <c r="AB128" s="58">
        <v>4352633.34</v>
      </c>
      <c r="AC128" s="58">
        <v>34533.19</v>
      </c>
      <c r="AD128" s="18">
        <v>-460433.39061320666</v>
      </c>
      <c r="AE128" s="18">
        <v>-3892.924258357918</v>
      </c>
      <c r="AF128" s="64">
        <f t="shared" si="7"/>
        <v>-464326.31487156457</v>
      </c>
      <c r="AG128" s="14">
        <v>-50.885051733790867</v>
      </c>
      <c r="AH128" s="14">
        <v>-5.5368002536736141</v>
      </c>
      <c r="AI128" s="14">
        <f t="shared" si="8"/>
        <v>-1526.551552013726</v>
      </c>
      <c r="AJ128" s="14">
        <f t="shared" si="9"/>
        <v>-2544.2525866895435</v>
      </c>
      <c r="AK128" s="14">
        <f t="shared" si="10"/>
        <v>-3561.9536213653605</v>
      </c>
      <c r="AL128" s="14">
        <f t="shared" si="11"/>
        <v>-166.10400761020841</v>
      </c>
      <c r="AM128" s="14">
        <f t="shared" si="12"/>
        <v>-276.8400126836807</v>
      </c>
      <c r="AN128" s="14">
        <f t="shared" si="13"/>
        <v>-387.57601775715301</v>
      </c>
    </row>
    <row r="129" spans="1:40" ht="25.5" customHeight="1" x14ac:dyDescent="0.2">
      <c r="A129" s="44">
        <v>124</v>
      </c>
      <c r="B129" s="38" t="s">
        <v>149</v>
      </c>
      <c r="C129" s="57" t="s">
        <v>132</v>
      </c>
      <c r="D129" s="10">
        <v>303.07</v>
      </c>
      <c r="E129" s="57">
        <v>0</v>
      </c>
      <c r="F129" s="11">
        <v>303.07</v>
      </c>
      <c r="G129" s="10">
        <v>209.57</v>
      </c>
      <c r="H129" s="57">
        <v>0</v>
      </c>
      <c r="I129" s="11">
        <v>209.57</v>
      </c>
      <c r="J129" s="9">
        <v>512.64</v>
      </c>
      <c r="K129" s="9">
        <v>0</v>
      </c>
      <c r="L129" s="9">
        <v>512.64</v>
      </c>
      <c r="M129" s="10">
        <v>3209</v>
      </c>
      <c r="N129" s="10">
        <v>3346.4</v>
      </c>
      <c r="O129" s="64">
        <v>972551.63</v>
      </c>
      <c r="P129" s="64">
        <v>701305.04799999995</v>
      </c>
      <c r="Q129" s="64">
        <v>1673856.6779999998</v>
      </c>
      <c r="R129" s="64">
        <v>4378.9000000000005</v>
      </c>
      <c r="S129" s="10">
        <v>3344.8</v>
      </c>
      <c r="T129" s="10">
        <v>501.9</v>
      </c>
      <c r="U129" s="10">
        <v>532.20000000000005</v>
      </c>
      <c r="V129" s="59">
        <v>0</v>
      </c>
      <c r="W129" s="10">
        <v>344.3</v>
      </c>
      <c r="X129" s="18">
        <v>216216.63920131561</v>
      </c>
      <c r="Y129" s="62">
        <v>0</v>
      </c>
      <c r="Z129" s="64">
        <v>1440927.3058389337</v>
      </c>
      <c r="AA129" s="18">
        <v>16712.732959750581</v>
      </c>
      <c r="AB129" s="58">
        <v>1824593.88</v>
      </c>
      <c r="AC129" s="58">
        <v>21162.720000000001</v>
      </c>
      <c r="AD129" s="18">
        <v>-383666.57416106621</v>
      </c>
      <c r="AE129" s="18">
        <v>-4449.9870402494198</v>
      </c>
      <c r="AF129" s="64">
        <f t="shared" si="7"/>
        <v>-388116.56120131561</v>
      </c>
      <c r="AG129" s="14">
        <v>-114.70538572143811</v>
      </c>
      <c r="AH129" s="14">
        <v>-8.3614938749519343</v>
      </c>
      <c r="AI129" s="14">
        <f t="shared" si="8"/>
        <v>-3441.1615716431434</v>
      </c>
      <c r="AJ129" s="14">
        <f t="shared" si="9"/>
        <v>-5735.2692860719053</v>
      </c>
      <c r="AK129" s="14">
        <f t="shared" si="10"/>
        <v>-8029.3770005006672</v>
      </c>
      <c r="AL129" s="14">
        <f t="shared" si="11"/>
        <v>-250.84481624855803</v>
      </c>
      <c r="AM129" s="14">
        <f t="shared" si="12"/>
        <v>-418.07469374759671</v>
      </c>
      <c r="AN129" s="14">
        <f t="shared" si="13"/>
        <v>-585.30457124663542</v>
      </c>
    </row>
    <row r="130" spans="1:40" ht="25.5" customHeight="1" x14ac:dyDescent="0.2">
      <c r="A130" s="44">
        <v>125</v>
      </c>
      <c r="B130" s="38" t="s">
        <v>150</v>
      </c>
      <c r="C130" s="57" t="s">
        <v>132</v>
      </c>
      <c r="D130" s="10">
        <v>231.25</v>
      </c>
      <c r="E130" s="57">
        <v>0</v>
      </c>
      <c r="F130" s="11">
        <v>231.25</v>
      </c>
      <c r="G130" s="10">
        <v>153.52999999999997</v>
      </c>
      <c r="H130" s="57">
        <v>0</v>
      </c>
      <c r="I130" s="11">
        <v>153.52999999999997</v>
      </c>
      <c r="J130" s="9">
        <v>384.78</v>
      </c>
      <c r="K130" s="9">
        <v>0</v>
      </c>
      <c r="L130" s="9">
        <v>384.78</v>
      </c>
      <c r="M130" s="10">
        <v>3209</v>
      </c>
      <c r="N130" s="10">
        <v>3346.4</v>
      </c>
      <c r="O130" s="64">
        <v>742081.25</v>
      </c>
      <c r="P130" s="64">
        <v>513772.7919999999</v>
      </c>
      <c r="Q130" s="64">
        <v>1255854.0419999999</v>
      </c>
      <c r="R130" s="64">
        <v>3309.5</v>
      </c>
      <c r="S130" s="10">
        <v>2680.8</v>
      </c>
      <c r="T130" s="10">
        <v>0</v>
      </c>
      <c r="U130" s="10">
        <v>628.70000000000005</v>
      </c>
      <c r="V130" s="58">
        <v>0</v>
      </c>
      <c r="W130" s="10">
        <v>423.5</v>
      </c>
      <c r="X130" s="18">
        <v>0</v>
      </c>
      <c r="Y130" s="62">
        <v>0</v>
      </c>
      <c r="Z130" s="64">
        <v>1223307.1163055943</v>
      </c>
      <c r="AA130" s="18">
        <v>32546.925694405556</v>
      </c>
      <c r="AB130" s="58">
        <v>1414058.23</v>
      </c>
      <c r="AC130" s="58">
        <v>37621.980000000003</v>
      </c>
      <c r="AD130" s="18">
        <v>-190751.11369440565</v>
      </c>
      <c r="AE130" s="18">
        <v>-5075.0543055944472</v>
      </c>
      <c r="AF130" s="64">
        <f t="shared" si="7"/>
        <v>-195826.16800000009</v>
      </c>
      <c r="AG130" s="14">
        <v>-71.154548528202639</v>
      </c>
      <c r="AH130" s="14">
        <v>-8.0722988795839772</v>
      </c>
      <c r="AI130" s="14">
        <f t="shared" si="8"/>
        <v>-2134.6364558460791</v>
      </c>
      <c r="AJ130" s="14">
        <f t="shared" si="9"/>
        <v>-3557.727426410132</v>
      </c>
      <c r="AK130" s="14">
        <f t="shared" si="10"/>
        <v>-4980.8183969741849</v>
      </c>
      <c r="AL130" s="14">
        <f t="shared" si="11"/>
        <v>-242.1689663875193</v>
      </c>
      <c r="AM130" s="14">
        <f t="shared" si="12"/>
        <v>-403.61494397919887</v>
      </c>
      <c r="AN130" s="14">
        <f t="shared" si="13"/>
        <v>-565.06092157087835</v>
      </c>
    </row>
    <row r="131" spans="1:40" ht="25.5" customHeight="1" x14ac:dyDescent="0.2">
      <c r="A131" s="44">
        <v>126</v>
      </c>
      <c r="B131" s="38" t="s">
        <v>151</v>
      </c>
      <c r="C131" s="57" t="s">
        <v>132</v>
      </c>
      <c r="D131" s="10">
        <v>193.96999999999997</v>
      </c>
      <c r="E131" s="57">
        <v>0</v>
      </c>
      <c r="F131" s="11">
        <v>193.96999999999997</v>
      </c>
      <c r="G131" s="10">
        <v>137.35</v>
      </c>
      <c r="H131" s="57">
        <v>0</v>
      </c>
      <c r="I131" s="11">
        <v>137.35</v>
      </c>
      <c r="J131" s="9">
        <v>331.31999999999994</v>
      </c>
      <c r="K131" s="9">
        <v>0</v>
      </c>
      <c r="L131" s="9">
        <v>331.31999999999994</v>
      </c>
      <c r="M131" s="10">
        <v>3209</v>
      </c>
      <c r="N131" s="10">
        <v>3346.4</v>
      </c>
      <c r="O131" s="64">
        <v>622449.72999999986</v>
      </c>
      <c r="P131" s="64">
        <v>459628.04</v>
      </c>
      <c r="Q131" s="64">
        <v>1082077.7699999998</v>
      </c>
      <c r="R131" s="64">
        <v>3430.34</v>
      </c>
      <c r="S131" s="10">
        <v>3430.34</v>
      </c>
      <c r="T131" s="10">
        <v>0</v>
      </c>
      <c r="U131" s="10">
        <v>0</v>
      </c>
      <c r="V131" s="58">
        <v>0</v>
      </c>
      <c r="W131" s="10">
        <v>300.47000000000003</v>
      </c>
      <c r="X131" s="18">
        <v>0</v>
      </c>
      <c r="Y131" s="62">
        <v>0</v>
      </c>
      <c r="Z131" s="64">
        <v>1082077.77</v>
      </c>
      <c r="AA131" s="18">
        <v>0</v>
      </c>
      <c r="AB131" s="58">
        <v>1241534.48</v>
      </c>
      <c r="AC131" s="58">
        <v>0</v>
      </c>
      <c r="AD131" s="18">
        <v>-159456.70999999996</v>
      </c>
      <c r="AE131" s="18">
        <v>0</v>
      </c>
      <c r="AF131" s="64">
        <f t="shared" si="7"/>
        <v>-159456.70999999996</v>
      </c>
      <c r="AG131" s="14">
        <v>-46.484228968557041</v>
      </c>
      <c r="AH131" s="14">
        <v>0</v>
      </c>
      <c r="AI131" s="14">
        <f t="shared" si="8"/>
        <v>-1394.5268690567111</v>
      </c>
      <c r="AJ131" s="14">
        <f t="shared" si="9"/>
        <v>-2324.2114484278522</v>
      </c>
      <c r="AK131" s="14">
        <f t="shared" si="10"/>
        <v>-3253.8960277989927</v>
      </c>
      <c r="AL131" s="14">
        <f t="shared" si="11"/>
        <v>0</v>
      </c>
      <c r="AM131" s="14">
        <f t="shared" si="12"/>
        <v>0</v>
      </c>
      <c r="AN131" s="14">
        <f t="shared" si="13"/>
        <v>0</v>
      </c>
    </row>
    <row r="132" spans="1:40" ht="25.5" customHeight="1" x14ac:dyDescent="0.2">
      <c r="A132" s="44">
        <v>127</v>
      </c>
      <c r="B132" s="38" t="s">
        <v>152</v>
      </c>
      <c r="C132" s="57" t="s">
        <v>132</v>
      </c>
      <c r="D132" s="10">
        <v>219.4</v>
      </c>
      <c r="E132" s="57">
        <v>0</v>
      </c>
      <c r="F132" s="11">
        <v>219.4</v>
      </c>
      <c r="G132" s="10">
        <v>124.94</v>
      </c>
      <c r="H132" s="57">
        <v>0</v>
      </c>
      <c r="I132" s="11">
        <v>124.94</v>
      </c>
      <c r="J132" s="9">
        <v>344.34000000000003</v>
      </c>
      <c r="K132" s="9">
        <v>0</v>
      </c>
      <c r="L132" s="9">
        <v>344.34</v>
      </c>
      <c r="M132" s="10">
        <v>3209</v>
      </c>
      <c r="N132" s="10">
        <v>3346.4</v>
      </c>
      <c r="O132" s="64">
        <v>704054.6</v>
      </c>
      <c r="P132" s="64">
        <v>418099.21600000001</v>
      </c>
      <c r="Q132" s="64">
        <v>1122153.8160000001</v>
      </c>
      <c r="R132" s="64">
        <v>2406.1</v>
      </c>
      <c r="S132" s="10">
        <v>2321.5</v>
      </c>
      <c r="T132" s="10">
        <v>15.4</v>
      </c>
      <c r="U132" s="10">
        <v>69.2</v>
      </c>
      <c r="V132" s="58">
        <v>0</v>
      </c>
      <c r="W132" s="10">
        <v>480.2</v>
      </c>
      <c r="X132" s="18">
        <v>7358.6584228075399</v>
      </c>
      <c r="Y132" s="62">
        <v>0</v>
      </c>
      <c r="Z132" s="64">
        <v>1109293.8654901106</v>
      </c>
      <c r="AA132" s="18">
        <v>5501.2920870819398</v>
      </c>
      <c r="AB132" s="58">
        <v>1278478.3700000001</v>
      </c>
      <c r="AC132" s="58">
        <v>6340.31</v>
      </c>
      <c r="AD132" s="18">
        <v>-169184.50450988952</v>
      </c>
      <c r="AE132" s="18">
        <v>-839.01791291806057</v>
      </c>
      <c r="AF132" s="64">
        <f t="shared" si="7"/>
        <v>-170023.52242280758</v>
      </c>
      <c r="AG132" s="14">
        <v>-72.877236489291207</v>
      </c>
      <c r="AH132" s="14">
        <v>-12.124536313844805</v>
      </c>
      <c r="AI132" s="14">
        <f t="shared" si="8"/>
        <v>-2186.3170946787363</v>
      </c>
      <c r="AJ132" s="14">
        <f t="shared" si="9"/>
        <v>-3643.8618244645604</v>
      </c>
      <c r="AK132" s="14">
        <f t="shared" si="10"/>
        <v>-5101.406554250384</v>
      </c>
      <c r="AL132" s="14">
        <f t="shared" si="11"/>
        <v>-363.73608941534417</v>
      </c>
      <c r="AM132" s="14">
        <f t="shared" si="12"/>
        <v>-606.22681569224028</v>
      </c>
      <c r="AN132" s="14">
        <f t="shared" si="13"/>
        <v>-848.71754196913639</v>
      </c>
    </row>
    <row r="133" spans="1:40" ht="25.5" customHeight="1" x14ac:dyDescent="0.2">
      <c r="A133" s="44">
        <v>128</v>
      </c>
      <c r="B133" s="38" t="s">
        <v>153</v>
      </c>
      <c r="C133" s="57" t="s">
        <v>132</v>
      </c>
      <c r="D133" s="10">
        <v>360.12</v>
      </c>
      <c r="E133" s="57">
        <v>0</v>
      </c>
      <c r="F133" s="11">
        <v>360.12</v>
      </c>
      <c r="G133" s="10">
        <v>270.60000000000002</v>
      </c>
      <c r="H133" s="57">
        <v>0</v>
      </c>
      <c r="I133" s="11">
        <v>270.60000000000002</v>
      </c>
      <c r="J133" s="9">
        <v>630.72</v>
      </c>
      <c r="K133" s="9">
        <v>0</v>
      </c>
      <c r="L133" s="9">
        <v>630.72</v>
      </c>
      <c r="M133" s="10">
        <v>3209</v>
      </c>
      <c r="N133" s="10">
        <v>3346.4</v>
      </c>
      <c r="O133" s="64">
        <v>1155625.08</v>
      </c>
      <c r="P133" s="64">
        <v>905535.84000000008</v>
      </c>
      <c r="Q133" s="64">
        <v>2061160.9200000002</v>
      </c>
      <c r="R133" s="64">
        <v>4489.8</v>
      </c>
      <c r="S133" s="10">
        <v>4337</v>
      </c>
      <c r="T133" s="10">
        <v>50</v>
      </c>
      <c r="U133" s="10">
        <v>102.8</v>
      </c>
      <c r="V133" s="58">
        <v>0</v>
      </c>
      <c r="W133" s="10">
        <v>397.7</v>
      </c>
      <c r="X133" s="18">
        <v>23446.982858305189</v>
      </c>
      <c r="Y133" s="62">
        <v>0</v>
      </c>
      <c r="Z133" s="64">
        <v>2033791.2931293922</v>
      </c>
      <c r="AA133" s="18">
        <v>3922.6440123027796</v>
      </c>
      <c r="AB133" s="58">
        <v>2109139.21</v>
      </c>
      <c r="AC133" s="58">
        <v>4067.15</v>
      </c>
      <c r="AD133" s="18">
        <v>-75347.916870607762</v>
      </c>
      <c r="AE133" s="18">
        <v>-144.50598769722046</v>
      </c>
      <c r="AF133" s="64">
        <f t="shared" si="7"/>
        <v>-75492.422858304984</v>
      </c>
      <c r="AG133" s="14">
        <v>-17.37328034830707</v>
      </c>
      <c r="AH133" s="14">
        <v>-1.4057002694282146</v>
      </c>
      <c r="AI133" s="14">
        <f t="shared" si="8"/>
        <v>-521.19841044921213</v>
      </c>
      <c r="AJ133" s="14">
        <f t="shared" si="9"/>
        <v>-868.66401741535344</v>
      </c>
      <c r="AK133" s="14">
        <f t="shared" si="10"/>
        <v>-1216.129624381495</v>
      </c>
      <c r="AL133" s="14">
        <f t="shared" si="11"/>
        <v>-42.171008082846434</v>
      </c>
      <c r="AM133" s="14">
        <f t="shared" si="12"/>
        <v>-70.285013471410736</v>
      </c>
      <c r="AN133" s="14">
        <f t="shared" si="13"/>
        <v>-98.399018859975016</v>
      </c>
    </row>
    <row r="134" spans="1:40" ht="25.5" customHeight="1" x14ac:dyDescent="0.2">
      <c r="A134" s="44">
        <v>129</v>
      </c>
      <c r="B134" s="38" t="s">
        <v>154</v>
      </c>
      <c r="C134" s="57" t="s">
        <v>132</v>
      </c>
      <c r="D134" s="10">
        <v>493.3</v>
      </c>
      <c r="E134" s="57">
        <v>0</v>
      </c>
      <c r="F134" s="11">
        <v>493.3</v>
      </c>
      <c r="G134" s="10">
        <v>353.2</v>
      </c>
      <c r="H134" s="57">
        <v>0</v>
      </c>
      <c r="I134" s="11">
        <v>353.2</v>
      </c>
      <c r="J134" s="9">
        <v>846.5</v>
      </c>
      <c r="K134" s="9">
        <v>0</v>
      </c>
      <c r="L134" s="9">
        <v>846.5</v>
      </c>
      <c r="M134" s="10">
        <v>3209</v>
      </c>
      <c r="N134" s="10">
        <v>3346.4</v>
      </c>
      <c r="O134" s="64">
        <v>1582999.7</v>
      </c>
      <c r="P134" s="64">
        <v>1181948.48</v>
      </c>
      <c r="Q134" s="64">
        <v>2764948.1799999997</v>
      </c>
      <c r="R134" s="64">
        <v>4137.3</v>
      </c>
      <c r="S134" s="10">
        <v>4137.3</v>
      </c>
      <c r="T134" s="10">
        <v>0</v>
      </c>
      <c r="U134" s="10">
        <v>0</v>
      </c>
      <c r="V134" s="58">
        <v>0</v>
      </c>
      <c r="W134" s="10">
        <v>929.7</v>
      </c>
      <c r="X134" s="18">
        <v>0</v>
      </c>
      <c r="Y134" s="62">
        <v>0</v>
      </c>
      <c r="Z134" s="64">
        <v>2764948.1799999997</v>
      </c>
      <c r="AA134" s="18">
        <v>0</v>
      </c>
      <c r="AB134" s="58">
        <v>2929162.78</v>
      </c>
      <c r="AC134" s="58">
        <v>0</v>
      </c>
      <c r="AD134" s="18">
        <v>-164214.60000000009</v>
      </c>
      <c r="AE134" s="18">
        <v>0</v>
      </c>
      <c r="AF134" s="64">
        <f t="shared" si="7"/>
        <v>-164214.60000000009</v>
      </c>
      <c r="AG134" s="14">
        <v>-39.691247915307102</v>
      </c>
      <c r="AH134" s="14">
        <v>0</v>
      </c>
      <c r="AI134" s="14">
        <f t="shared" si="8"/>
        <v>-1190.737437459213</v>
      </c>
      <c r="AJ134" s="14">
        <f t="shared" si="9"/>
        <v>-1984.5623957653552</v>
      </c>
      <c r="AK134" s="14">
        <f t="shared" si="10"/>
        <v>-2778.3873540714972</v>
      </c>
      <c r="AL134" s="14">
        <f t="shared" si="11"/>
        <v>0</v>
      </c>
      <c r="AM134" s="14">
        <f t="shared" si="12"/>
        <v>0</v>
      </c>
      <c r="AN134" s="14">
        <f t="shared" si="13"/>
        <v>0</v>
      </c>
    </row>
    <row r="135" spans="1:40" ht="25.5" customHeight="1" x14ac:dyDescent="0.2">
      <c r="A135" s="44">
        <v>130</v>
      </c>
      <c r="B135" s="38" t="s">
        <v>155</v>
      </c>
      <c r="C135" s="57" t="s">
        <v>132</v>
      </c>
      <c r="D135" s="10">
        <v>312.05</v>
      </c>
      <c r="E135" s="57">
        <v>0</v>
      </c>
      <c r="F135" s="11">
        <v>312.05</v>
      </c>
      <c r="G135" s="10">
        <v>208.56</v>
      </c>
      <c r="H135" s="57">
        <v>0</v>
      </c>
      <c r="I135" s="11">
        <v>208.56</v>
      </c>
      <c r="J135" s="9">
        <v>520.61</v>
      </c>
      <c r="K135" s="9">
        <v>0</v>
      </c>
      <c r="L135" s="9">
        <v>520.61</v>
      </c>
      <c r="M135" s="10">
        <v>3209</v>
      </c>
      <c r="N135" s="10">
        <v>3346.4</v>
      </c>
      <c r="O135" s="64">
        <v>1001368.4500000001</v>
      </c>
      <c r="P135" s="64">
        <v>697925.18400000001</v>
      </c>
      <c r="Q135" s="64">
        <v>1699293.6340000001</v>
      </c>
      <c r="R135" s="64">
        <v>4561.5999999999995</v>
      </c>
      <c r="S135" s="10">
        <v>4507.8999999999996</v>
      </c>
      <c r="T135" s="10">
        <v>0</v>
      </c>
      <c r="U135" s="10">
        <v>53.7</v>
      </c>
      <c r="V135" s="58">
        <v>0</v>
      </c>
      <c r="W135" s="10">
        <v>459.6</v>
      </c>
      <c r="X135" s="18">
        <v>0</v>
      </c>
      <c r="Y135" s="62">
        <v>0</v>
      </c>
      <c r="Z135" s="64">
        <v>1697442.7991840167</v>
      </c>
      <c r="AA135" s="18">
        <v>1850.8348159833799</v>
      </c>
      <c r="AB135" s="58">
        <v>1922478.26</v>
      </c>
      <c r="AC135" s="58">
        <v>2096.2199999999998</v>
      </c>
      <c r="AD135" s="18">
        <v>-225035.46081598336</v>
      </c>
      <c r="AE135" s="18">
        <v>-245.38518401661986</v>
      </c>
      <c r="AF135" s="64">
        <f t="shared" ref="AF135:AF198" si="14">AD135+AE135</f>
        <v>-225280.84599999999</v>
      </c>
      <c r="AG135" s="14">
        <v>-49.920242422410297</v>
      </c>
      <c r="AH135" s="14">
        <v>-4.5695564993783959</v>
      </c>
      <c r="AI135" s="14">
        <f t="shared" ref="AI135:AI198" si="15">AG135*30</f>
        <v>-1497.6072726723089</v>
      </c>
      <c r="AJ135" s="14">
        <f t="shared" ref="AJ135:AJ198" si="16">AG135*50</f>
        <v>-2496.0121211205151</v>
      </c>
      <c r="AK135" s="14">
        <f t="shared" ref="AK135:AK198" si="17">AG135*70</f>
        <v>-3494.4169695687206</v>
      </c>
      <c r="AL135" s="14">
        <f t="shared" ref="AL135:AL198" si="18">AH135*30</f>
        <v>-137.08669498135188</v>
      </c>
      <c r="AM135" s="14">
        <f t="shared" ref="AM135:AM198" si="19">AH135*50</f>
        <v>-228.4778249689198</v>
      </c>
      <c r="AN135" s="14">
        <f t="shared" ref="AN135:AN198" si="20">AH135*70</f>
        <v>-319.8689549564877</v>
      </c>
    </row>
    <row r="136" spans="1:40" ht="25.5" customHeight="1" x14ac:dyDescent="0.2">
      <c r="A136" s="44">
        <v>131</v>
      </c>
      <c r="B136" s="38" t="s">
        <v>156</v>
      </c>
      <c r="C136" s="57" t="s">
        <v>132</v>
      </c>
      <c r="D136" s="10">
        <v>335.74</v>
      </c>
      <c r="E136" s="57">
        <v>0</v>
      </c>
      <c r="F136" s="11">
        <v>335.74</v>
      </c>
      <c r="G136" s="10">
        <v>255.31</v>
      </c>
      <c r="H136" s="57">
        <v>0</v>
      </c>
      <c r="I136" s="11">
        <v>255.31</v>
      </c>
      <c r="J136" s="9">
        <v>591.04999999999995</v>
      </c>
      <c r="K136" s="9">
        <v>0</v>
      </c>
      <c r="L136" s="9">
        <v>591.04999999999995</v>
      </c>
      <c r="M136" s="10">
        <v>3209</v>
      </c>
      <c r="N136" s="10">
        <v>3346.4</v>
      </c>
      <c r="O136" s="64">
        <v>1077389.6599999999</v>
      </c>
      <c r="P136" s="64">
        <v>854369.38400000008</v>
      </c>
      <c r="Q136" s="64">
        <v>1931759.044</v>
      </c>
      <c r="R136" s="64">
        <v>4630.0999999999995</v>
      </c>
      <c r="S136" s="10">
        <v>4300.7</v>
      </c>
      <c r="T136" s="10">
        <v>0</v>
      </c>
      <c r="U136" s="10">
        <v>329.4</v>
      </c>
      <c r="V136" s="58">
        <v>0</v>
      </c>
      <c r="W136" s="10">
        <v>406.9</v>
      </c>
      <c r="X136" s="18">
        <v>0</v>
      </c>
      <c r="Y136" s="62">
        <v>0</v>
      </c>
      <c r="Z136" s="64">
        <v>1919880.1963128794</v>
      </c>
      <c r="AA136" s="18">
        <v>11878.847687120713</v>
      </c>
      <c r="AB136" s="58">
        <v>1961985.79</v>
      </c>
      <c r="AC136" s="58">
        <v>12146.01</v>
      </c>
      <c r="AD136" s="18">
        <v>-42105.593687120592</v>
      </c>
      <c r="AE136" s="18">
        <v>-267.16231287928713</v>
      </c>
      <c r="AF136" s="64">
        <f t="shared" si="14"/>
        <v>-42372.755999999878</v>
      </c>
      <c r="AG136" s="14">
        <v>-9.7904047450695462</v>
      </c>
      <c r="AH136" s="14">
        <v>-0.81105741614841276</v>
      </c>
      <c r="AI136" s="14">
        <f t="shared" si="15"/>
        <v>-293.7121423520864</v>
      </c>
      <c r="AJ136" s="14">
        <f t="shared" si="16"/>
        <v>-489.52023725347732</v>
      </c>
      <c r="AK136" s="14">
        <f t="shared" si="17"/>
        <v>-685.32833215486824</v>
      </c>
      <c r="AL136" s="14">
        <f t="shared" si="18"/>
        <v>-24.331722484452381</v>
      </c>
      <c r="AM136" s="14">
        <f t="shared" si="19"/>
        <v>-40.552870807420639</v>
      </c>
      <c r="AN136" s="14">
        <f t="shared" si="20"/>
        <v>-56.774019130388893</v>
      </c>
    </row>
    <row r="137" spans="1:40" ht="25.5" customHeight="1" x14ac:dyDescent="0.2">
      <c r="A137" s="44">
        <v>132</v>
      </c>
      <c r="B137" s="38" t="s">
        <v>157</v>
      </c>
      <c r="C137" s="57" t="s">
        <v>132</v>
      </c>
      <c r="D137" s="10">
        <v>225.77</v>
      </c>
      <c r="E137" s="57">
        <v>0</v>
      </c>
      <c r="F137" s="11">
        <v>225.77</v>
      </c>
      <c r="G137" s="10">
        <v>162.76999999999998</v>
      </c>
      <c r="H137" s="57">
        <v>0</v>
      </c>
      <c r="I137" s="11">
        <v>162.76999999999998</v>
      </c>
      <c r="J137" s="9">
        <v>388.53999999999996</v>
      </c>
      <c r="K137" s="9">
        <v>0</v>
      </c>
      <c r="L137" s="9">
        <v>388.53999999999996</v>
      </c>
      <c r="M137" s="10">
        <v>3209</v>
      </c>
      <c r="N137" s="10">
        <v>3346.4</v>
      </c>
      <c r="O137" s="64">
        <v>724495.93</v>
      </c>
      <c r="P137" s="64">
        <v>544693.52799999993</v>
      </c>
      <c r="Q137" s="64">
        <v>1269189.4580000001</v>
      </c>
      <c r="R137" s="64">
        <v>3163.7000000000003</v>
      </c>
      <c r="S137" s="10">
        <v>3056.8</v>
      </c>
      <c r="T137" s="10">
        <v>0</v>
      </c>
      <c r="U137" s="10">
        <v>106.9</v>
      </c>
      <c r="V137" s="58">
        <v>0</v>
      </c>
      <c r="W137" s="10">
        <v>333.7</v>
      </c>
      <c r="X137" s="18">
        <v>0</v>
      </c>
      <c r="Y137" s="62">
        <v>0</v>
      </c>
      <c r="Z137" s="64">
        <v>1264968.5943326596</v>
      </c>
      <c r="AA137" s="18">
        <v>4220.8636673403853</v>
      </c>
      <c r="AB137" s="58">
        <v>1316114.3999999999</v>
      </c>
      <c r="AC137" s="58">
        <v>4391.5200000000004</v>
      </c>
      <c r="AD137" s="18">
        <v>-51145.80566734029</v>
      </c>
      <c r="AE137" s="18">
        <v>-170.65633265961515</v>
      </c>
      <c r="AF137" s="64">
        <f t="shared" si="14"/>
        <v>-51316.461999999905</v>
      </c>
      <c r="AG137" s="14">
        <v>-16.731812898240083</v>
      </c>
      <c r="AH137" s="14">
        <v>-1.5964109696877</v>
      </c>
      <c r="AI137" s="14">
        <f t="shared" si="15"/>
        <v>-501.95438694720247</v>
      </c>
      <c r="AJ137" s="14">
        <f t="shared" si="16"/>
        <v>-836.59064491200411</v>
      </c>
      <c r="AK137" s="14">
        <f t="shared" si="17"/>
        <v>-1171.2269028768058</v>
      </c>
      <c r="AL137" s="14">
        <f t="shared" si="18"/>
        <v>-47.892329090631002</v>
      </c>
      <c r="AM137" s="14">
        <f t="shared" si="19"/>
        <v>-79.820548484385</v>
      </c>
      <c r="AN137" s="14">
        <f t="shared" si="20"/>
        <v>-111.74876787813901</v>
      </c>
    </row>
    <row r="138" spans="1:40" ht="25.5" customHeight="1" x14ac:dyDescent="0.2">
      <c r="A138" s="44">
        <v>133</v>
      </c>
      <c r="B138" s="38" t="s">
        <v>158</v>
      </c>
      <c r="C138" s="57" t="s">
        <v>132</v>
      </c>
      <c r="D138" s="10">
        <v>320.02</v>
      </c>
      <c r="E138" s="57">
        <v>0</v>
      </c>
      <c r="F138" s="11">
        <v>320.02</v>
      </c>
      <c r="G138" s="10">
        <v>225.33</v>
      </c>
      <c r="H138" s="57">
        <v>0</v>
      </c>
      <c r="I138" s="11">
        <v>225.33</v>
      </c>
      <c r="J138" s="9">
        <v>545.35</v>
      </c>
      <c r="K138" s="9">
        <v>0</v>
      </c>
      <c r="L138" s="9">
        <v>545.34999999999991</v>
      </c>
      <c r="M138" s="10">
        <v>3209</v>
      </c>
      <c r="N138" s="10">
        <v>3346.4</v>
      </c>
      <c r="O138" s="64">
        <v>1026944.1799999999</v>
      </c>
      <c r="P138" s="64">
        <v>754044.31200000003</v>
      </c>
      <c r="Q138" s="64">
        <v>1780988.4920000001</v>
      </c>
      <c r="R138" s="64">
        <v>5793.2999999999993</v>
      </c>
      <c r="S138" s="10">
        <v>5076.7</v>
      </c>
      <c r="T138" s="10">
        <v>143.9</v>
      </c>
      <c r="U138" s="10">
        <v>572.70000000000005</v>
      </c>
      <c r="V138" s="58">
        <v>0</v>
      </c>
      <c r="W138" s="10">
        <v>744.5</v>
      </c>
      <c r="X138" s="18">
        <v>48485.266912751853</v>
      </c>
      <c r="Y138" s="62">
        <v>0</v>
      </c>
      <c r="Z138" s="64">
        <v>1710529.2184570348</v>
      </c>
      <c r="AA138" s="18">
        <v>21974.006630213389</v>
      </c>
      <c r="AB138" s="58">
        <v>1971583.02</v>
      </c>
      <c r="AC138" s="58">
        <v>25292.38</v>
      </c>
      <c r="AD138" s="18">
        <v>-261053.80154296523</v>
      </c>
      <c r="AE138" s="18">
        <v>-3318.3733697866119</v>
      </c>
      <c r="AF138" s="64">
        <f t="shared" si="14"/>
        <v>-264372.17491275183</v>
      </c>
      <c r="AG138" s="14">
        <v>-51.421947631919402</v>
      </c>
      <c r="AH138" s="14">
        <v>-5.7942611660321486</v>
      </c>
      <c r="AI138" s="14">
        <f t="shared" si="15"/>
        <v>-1542.6584289575821</v>
      </c>
      <c r="AJ138" s="14">
        <f t="shared" si="16"/>
        <v>-2571.0973815959701</v>
      </c>
      <c r="AK138" s="14">
        <f t="shared" si="17"/>
        <v>-3599.536334234358</v>
      </c>
      <c r="AL138" s="14">
        <f t="shared" si="18"/>
        <v>-173.82783498096447</v>
      </c>
      <c r="AM138" s="14">
        <f t="shared" si="19"/>
        <v>-289.71305830160742</v>
      </c>
      <c r="AN138" s="14">
        <f t="shared" si="20"/>
        <v>-405.5982816222504</v>
      </c>
    </row>
    <row r="139" spans="1:40" ht="25.5" customHeight="1" x14ac:dyDescent="0.2">
      <c r="A139" s="44">
        <v>134</v>
      </c>
      <c r="B139" s="38" t="s">
        <v>159</v>
      </c>
      <c r="C139" s="57" t="s">
        <v>132</v>
      </c>
      <c r="D139" s="10">
        <v>243.17</v>
      </c>
      <c r="E139" s="57">
        <v>0</v>
      </c>
      <c r="F139" s="11">
        <v>243.17</v>
      </c>
      <c r="G139" s="10">
        <v>168.43</v>
      </c>
      <c r="H139" s="57">
        <v>0</v>
      </c>
      <c r="I139" s="11">
        <v>168.43</v>
      </c>
      <c r="J139" s="9">
        <v>411.6</v>
      </c>
      <c r="K139" s="9">
        <v>0</v>
      </c>
      <c r="L139" s="9">
        <v>411.6</v>
      </c>
      <c r="M139" s="10">
        <v>3209</v>
      </c>
      <c r="N139" s="10">
        <v>3346.4</v>
      </c>
      <c r="O139" s="64">
        <v>780332.52999999991</v>
      </c>
      <c r="P139" s="64">
        <v>563634.152</v>
      </c>
      <c r="Q139" s="64">
        <v>1343966.682</v>
      </c>
      <c r="R139" s="64">
        <v>3082.8</v>
      </c>
      <c r="S139" s="10">
        <v>2976.5</v>
      </c>
      <c r="T139" s="10">
        <v>0</v>
      </c>
      <c r="U139" s="10">
        <v>106.3</v>
      </c>
      <c r="V139" s="58">
        <v>0</v>
      </c>
      <c r="W139" s="10">
        <v>277.2</v>
      </c>
      <c r="X139" s="18">
        <v>0</v>
      </c>
      <c r="Y139" s="62">
        <v>0</v>
      </c>
      <c r="Z139" s="64">
        <v>1340018.5457186908</v>
      </c>
      <c r="AA139" s="18">
        <v>3948.1362813090809</v>
      </c>
      <c r="AB139" s="58">
        <v>1418551.58</v>
      </c>
      <c r="AC139" s="58">
        <v>4179.4799999999996</v>
      </c>
      <c r="AD139" s="18">
        <v>-78533.034281309228</v>
      </c>
      <c r="AE139" s="18">
        <v>-231.34371869091865</v>
      </c>
      <c r="AF139" s="64">
        <f t="shared" si="14"/>
        <v>-78764.378000000142</v>
      </c>
      <c r="AG139" s="14">
        <v>-26.384355545543166</v>
      </c>
      <c r="AH139" s="14">
        <v>-2.1763284919183317</v>
      </c>
      <c r="AI139" s="14">
        <f t="shared" si="15"/>
        <v>-791.53066636629501</v>
      </c>
      <c r="AJ139" s="14">
        <f t="shared" si="16"/>
        <v>-1319.2177772771583</v>
      </c>
      <c r="AK139" s="14">
        <f t="shared" si="17"/>
        <v>-1846.9048881880217</v>
      </c>
      <c r="AL139" s="14">
        <f t="shared" si="18"/>
        <v>-65.289854757549946</v>
      </c>
      <c r="AM139" s="14">
        <f t="shared" si="19"/>
        <v>-108.81642459591659</v>
      </c>
      <c r="AN139" s="14">
        <f t="shared" si="20"/>
        <v>-152.34299443428321</v>
      </c>
    </row>
    <row r="140" spans="1:40" ht="25.5" customHeight="1" x14ac:dyDescent="0.2">
      <c r="A140" s="44">
        <v>135</v>
      </c>
      <c r="B140" s="38" t="s">
        <v>160</v>
      </c>
      <c r="C140" s="57" t="s">
        <v>132</v>
      </c>
      <c r="D140" s="10">
        <v>382.54999999999995</v>
      </c>
      <c r="E140" s="57">
        <v>0</v>
      </c>
      <c r="F140" s="11">
        <v>382.54999999999995</v>
      </c>
      <c r="G140" s="10">
        <v>275.45999999999998</v>
      </c>
      <c r="H140" s="57">
        <v>0</v>
      </c>
      <c r="I140" s="11">
        <v>275.45999999999998</v>
      </c>
      <c r="J140" s="9">
        <v>658.01</v>
      </c>
      <c r="K140" s="9">
        <v>0</v>
      </c>
      <c r="L140" s="9">
        <v>658.01</v>
      </c>
      <c r="M140" s="10">
        <v>3209</v>
      </c>
      <c r="N140" s="10">
        <v>3346.4</v>
      </c>
      <c r="O140" s="64">
        <v>1227602.95</v>
      </c>
      <c r="P140" s="64">
        <v>921799.34399999992</v>
      </c>
      <c r="Q140" s="64">
        <v>2149402.2939999998</v>
      </c>
      <c r="R140" s="64">
        <v>5284.5</v>
      </c>
      <c r="S140" s="10">
        <v>4668.1000000000004</v>
      </c>
      <c r="T140" s="10">
        <v>0</v>
      </c>
      <c r="U140" s="10">
        <v>616.4</v>
      </c>
      <c r="V140" s="58">
        <v>0</v>
      </c>
      <c r="W140" s="10">
        <v>491</v>
      </c>
      <c r="X140" s="18">
        <v>0</v>
      </c>
      <c r="Y140" s="62">
        <v>0</v>
      </c>
      <c r="Z140" s="64">
        <v>2125541.5499585806</v>
      </c>
      <c r="AA140" s="18">
        <v>23860.744041419326</v>
      </c>
      <c r="AB140" s="58">
        <v>2344294.3999999999</v>
      </c>
      <c r="AC140" s="58">
        <v>26355.17</v>
      </c>
      <c r="AD140" s="18">
        <v>-218752.85004141927</v>
      </c>
      <c r="AE140" s="18">
        <v>-2494.4259585806722</v>
      </c>
      <c r="AF140" s="64">
        <f t="shared" si="14"/>
        <v>-221247.27599999995</v>
      </c>
      <c r="AG140" s="14">
        <v>-46.861217634887694</v>
      </c>
      <c r="AH140" s="14">
        <v>-4.0467650204099161</v>
      </c>
      <c r="AI140" s="14">
        <f t="shared" si="15"/>
        <v>-1405.8365290466309</v>
      </c>
      <c r="AJ140" s="14">
        <f t="shared" si="16"/>
        <v>-2343.0608817443849</v>
      </c>
      <c r="AK140" s="14">
        <f t="shared" si="17"/>
        <v>-3280.2852344421385</v>
      </c>
      <c r="AL140" s="14">
        <f t="shared" si="18"/>
        <v>-121.40295061229749</v>
      </c>
      <c r="AM140" s="14">
        <f t="shared" si="19"/>
        <v>-202.33825102049582</v>
      </c>
      <c r="AN140" s="14">
        <f t="shared" si="20"/>
        <v>-283.27355142869413</v>
      </c>
    </row>
    <row r="141" spans="1:40" ht="25.5" customHeight="1" x14ac:dyDescent="0.2">
      <c r="A141" s="44">
        <v>136</v>
      </c>
      <c r="B141" s="38" t="s">
        <v>161</v>
      </c>
      <c r="C141" s="57" t="s">
        <v>132</v>
      </c>
      <c r="D141" s="10">
        <v>234.31</v>
      </c>
      <c r="E141" s="57">
        <v>0</v>
      </c>
      <c r="F141" s="11">
        <v>234.31</v>
      </c>
      <c r="G141" s="10">
        <v>166.25</v>
      </c>
      <c r="H141" s="57">
        <v>0</v>
      </c>
      <c r="I141" s="11">
        <v>166.25</v>
      </c>
      <c r="J141" s="9">
        <v>400.56</v>
      </c>
      <c r="K141" s="9">
        <v>0</v>
      </c>
      <c r="L141" s="9">
        <v>400.56</v>
      </c>
      <c r="M141" s="10">
        <v>3209</v>
      </c>
      <c r="N141" s="10">
        <v>3346.4</v>
      </c>
      <c r="O141" s="64">
        <v>751900.79</v>
      </c>
      <c r="P141" s="64">
        <v>556339</v>
      </c>
      <c r="Q141" s="64">
        <v>1308239.79</v>
      </c>
      <c r="R141" s="64">
        <v>3602.3</v>
      </c>
      <c r="S141" s="10">
        <v>3267.8</v>
      </c>
      <c r="T141" s="10">
        <v>0</v>
      </c>
      <c r="U141" s="10">
        <v>334.5</v>
      </c>
      <c r="V141" s="58">
        <v>0</v>
      </c>
      <c r="W141" s="10">
        <v>450.9</v>
      </c>
      <c r="X141" s="18">
        <v>0</v>
      </c>
      <c r="Y141" s="62">
        <v>0</v>
      </c>
      <c r="Z141" s="64">
        <v>1293510.1311094423</v>
      </c>
      <c r="AA141" s="18">
        <v>14729.658890557786</v>
      </c>
      <c r="AB141" s="58">
        <v>1416126.95</v>
      </c>
      <c r="AC141" s="58">
        <v>16123.13</v>
      </c>
      <c r="AD141" s="18">
        <v>-122616.81889055762</v>
      </c>
      <c r="AE141" s="18">
        <v>-1393.4711094422128</v>
      </c>
      <c r="AF141" s="64">
        <f t="shared" si="14"/>
        <v>-124010.28999999983</v>
      </c>
      <c r="AG141" s="14">
        <v>-37.522742790427081</v>
      </c>
      <c r="AH141" s="14">
        <v>-4.1658329131306813</v>
      </c>
      <c r="AI141" s="14">
        <f t="shared" si="15"/>
        <v>-1125.6822837128125</v>
      </c>
      <c r="AJ141" s="14">
        <f t="shared" si="16"/>
        <v>-1876.1371395213541</v>
      </c>
      <c r="AK141" s="14">
        <f t="shared" si="17"/>
        <v>-2626.5919953298958</v>
      </c>
      <c r="AL141" s="14">
        <f t="shared" si="18"/>
        <v>-124.97498739392044</v>
      </c>
      <c r="AM141" s="14">
        <f t="shared" si="19"/>
        <v>-208.29164565653406</v>
      </c>
      <c r="AN141" s="14">
        <f t="shared" si="20"/>
        <v>-291.60830391914772</v>
      </c>
    </row>
    <row r="142" spans="1:40" ht="25.5" customHeight="1" x14ac:dyDescent="0.2">
      <c r="A142" s="44">
        <v>137</v>
      </c>
      <c r="B142" s="38" t="s">
        <v>162</v>
      </c>
      <c r="C142" s="57" t="s">
        <v>132</v>
      </c>
      <c r="D142" s="10">
        <v>742.57</v>
      </c>
      <c r="E142" s="57">
        <v>0</v>
      </c>
      <c r="F142" s="11">
        <v>742.57</v>
      </c>
      <c r="G142" s="10">
        <v>489.91</v>
      </c>
      <c r="H142" s="57">
        <v>0</v>
      </c>
      <c r="I142" s="11">
        <v>489.91</v>
      </c>
      <c r="J142" s="9">
        <v>1232.48</v>
      </c>
      <c r="K142" s="9">
        <v>0</v>
      </c>
      <c r="L142" s="9">
        <v>1232.48</v>
      </c>
      <c r="M142" s="10">
        <v>3209</v>
      </c>
      <c r="N142" s="10">
        <v>3346.4</v>
      </c>
      <c r="O142" s="64">
        <v>2382907.1300000004</v>
      </c>
      <c r="P142" s="64">
        <v>1639434.824</v>
      </c>
      <c r="Q142" s="64">
        <v>4022341.9540000004</v>
      </c>
      <c r="R142" s="64">
        <v>10220.1</v>
      </c>
      <c r="S142" s="10">
        <v>9146.2999999999993</v>
      </c>
      <c r="T142" s="10">
        <v>132.1</v>
      </c>
      <c r="U142" s="10">
        <v>941.7</v>
      </c>
      <c r="V142" s="58">
        <v>0</v>
      </c>
      <c r="W142" s="10">
        <v>1178.0999999999999</v>
      </c>
      <c r="X142" s="18">
        <v>56673.050859958239</v>
      </c>
      <c r="Y142" s="62">
        <v>0</v>
      </c>
      <c r="Z142" s="64">
        <v>3923911.620593762</v>
      </c>
      <c r="AA142" s="18">
        <v>41757.282546279755</v>
      </c>
      <c r="AB142" s="58">
        <v>4078351.21</v>
      </c>
      <c r="AC142" s="58">
        <v>38587.08</v>
      </c>
      <c r="AD142" s="18">
        <v>-154439.58940623794</v>
      </c>
      <c r="AE142" s="18">
        <v>3170.2025462797537</v>
      </c>
      <c r="AF142" s="64">
        <f t="shared" si="14"/>
        <v>-151269.38685995818</v>
      </c>
      <c r="AG142" s="14">
        <v>-16.885471655886857</v>
      </c>
      <c r="AH142" s="14">
        <v>3.366467607815391</v>
      </c>
      <c r="AI142" s="14">
        <f t="shared" si="15"/>
        <v>-506.56414967660572</v>
      </c>
      <c r="AJ142" s="14">
        <f t="shared" si="16"/>
        <v>-844.27358279434281</v>
      </c>
      <c r="AK142" s="14">
        <f t="shared" si="17"/>
        <v>-1181.98301591208</v>
      </c>
      <c r="AL142" s="14">
        <f t="shared" si="18"/>
        <v>100.99402823446172</v>
      </c>
      <c r="AM142" s="14">
        <f t="shared" si="19"/>
        <v>168.32338039076956</v>
      </c>
      <c r="AN142" s="14">
        <f t="shared" si="20"/>
        <v>235.65273254707736</v>
      </c>
    </row>
    <row r="143" spans="1:40" ht="25.5" customHeight="1" x14ac:dyDescent="0.2">
      <c r="A143" s="44">
        <v>138</v>
      </c>
      <c r="B143" s="38" t="s">
        <v>163</v>
      </c>
      <c r="C143" s="57" t="s">
        <v>132</v>
      </c>
      <c r="D143" s="10">
        <v>356.25</v>
      </c>
      <c r="E143" s="57">
        <v>0</v>
      </c>
      <c r="F143" s="11">
        <v>356.25</v>
      </c>
      <c r="G143" s="10">
        <v>243.44</v>
      </c>
      <c r="H143" s="57">
        <v>0</v>
      </c>
      <c r="I143" s="11">
        <v>243.44</v>
      </c>
      <c r="J143" s="9">
        <v>599.69000000000005</v>
      </c>
      <c r="K143" s="9">
        <v>0</v>
      </c>
      <c r="L143" s="9">
        <v>599.69000000000005</v>
      </c>
      <c r="M143" s="10">
        <v>3209</v>
      </c>
      <c r="N143" s="10">
        <v>3346.4</v>
      </c>
      <c r="O143" s="64">
        <v>1143206.25</v>
      </c>
      <c r="P143" s="64">
        <v>814647.61600000004</v>
      </c>
      <c r="Q143" s="64">
        <v>1957853.8659999999</v>
      </c>
      <c r="R143" s="64">
        <v>4668.8</v>
      </c>
      <c r="S143" s="10">
        <v>4337.7</v>
      </c>
      <c r="T143" s="10">
        <v>0</v>
      </c>
      <c r="U143" s="10">
        <v>331.1</v>
      </c>
      <c r="V143" s="58">
        <v>0</v>
      </c>
      <c r="W143" s="10">
        <v>410.5</v>
      </c>
      <c r="X143" s="18">
        <v>0</v>
      </c>
      <c r="Y143" s="62">
        <v>0</v>
      </c>
      <c r="Z143" s="64">
        <v>1945850.0773203734</v>
      </c>
      <c r="AA143" s="18">
        <v>12003.788679626459</v>
      </c>
      <c r="AB143" s="58">
        <v>2144984.59</v>
      </c>
      <c r="AC143" s="58">
        <v>13226.14</v>
      </c>
      <c r="AD143" s="18">
        <v>-199134.51267962647</v>
      </c>
      <c r="AE143" s="18">
        <v>-1222.3513203735401</v>
      </c>
      <c r="AF143" s="64">
        <f t="shared" si="14"/>
        <v>-200356.864</v>
      </c>
      <c r="AG143" s="14">
        <v>-45.90785731600306</v>
      </c>
      <c r="AH143" s="14">
        <v>-3.6917889470659619</v>
      </c>
      <c r="AI143" s="14">
        <f t="shared" si="15"/>
        <v>-1377.2357194800918</v>
      </c>
      <c r="AJ143" s="14">
        <f t="shared" si="16"/>
        <v>-2295.3928658001532</v>
      </c>
      <c r="AK143" s="14">
        <f t="shared" si="17"/>
        <v>-3213.550012120214</v>
      </c>
      <c r="AL143" s="14">
        <f t="shared" si="18"/>
        <v>-110.75366841197886</v>
      </c>
      <c r="AM143" s="14">
        <f t="shared" si="19"/>
        <v>-184.58944735329808</v>
      </c>
      <c r="AN143" s="14">
        <f t="shared" si="20"/>
        <v>-258.42522629461735</v>
      </c>
    </row>
    <row r="144" spans="1:40" ht="25.5" customHeight="1" x14ac:dyDescent="0.2">
      <c r="A144" s="44">
        <v>139</v>
      </c>
      <c r="B144" s="38" t="s">
        <v>164</v>
      </c>
      <c r="C144" s="57" t="s">
        <v>132</v>
      </c>
      <c r="D144" s="10">
        <v>465.31</v>
      </c>
      <c r="E144" s="57">
        <v>0</v>
      </c>
      <c r="F144" s="11">
        <v>465.31</v>
      </c>
      <c r="G144" s="10">
        <v>303.59000000000003</v>
      </c>
      <c r="H144" s="57">
        <v>0</v>
      </c>
      <c r="I144" s="11">
        <v>303.59000000000003</v>
      </c>
      <c r="J144" s="9">
        <v>768.90000000000009</v>
      </c>
      <c r="K144" s="9">
        <v>0</v>
      </c>
      <c r="L144" s="9">
        <v>768.90000000000009</v>
      </c>
      <c r="M144" s="10">
        <v>3209</v>
      </c>
      <c r="N144" s="10">
        <v>3346.4</v>
      </c>
      <c r="O144" s="64">
        <v>1493179.79</v>
      </c>
      <c r="P144" s="64">
        <v>1015933.5760000001</v>
      </c>
      <c r="Q144" s="64">
        <v>2509113.3660000004</v>
      </c>
      <c r="R144" s="64">
        <v>6360.4</v>
      </c>
      <c r="S144" s="10">
        <v>6017.7</v>
      </c>
      <c r="T144" s="10">
        <v>0</v>
      </c>
      <c r="U144" s="10">
        <v>342.7</v>
      </c>
      <c r="V144" s="58">
        <v>0</v>
      </c>
      <c r="W144" s="10">
        <v>676.3</v>
      </c>
      <c r="X144" s="18">
        <v>0</v>
      </c>
      <c r="Y144" s="62">
        <v>0</v>
      </c>
      <c r="Z144" s="64">
        <v>2495454.8461284209</v>
      </c>
      <c r="AA144" s="18">
        <v>13658.519871578785</v>
      </c>
      <c r="AB144" s="58">
        <v>2800477.62</v>
      </c>
      <c r="AC144" s="58">
        <v>15328.01</v>
      </c>
      <c r="AD144" s="18">
        <v>-305022.77387157921</v>
      </c>
      <c r="AE144" s="18">
        <v>-1669.4901284212156</v>
      </c>
      <c r="AF144" s="64">
        <f t="shared" si="14"/>
        <v>-306692.26400000043</v>
      </c>
      <c r="AG144" s="14">
        <v>-50.687600556953527</v>
      </c>
      <c r="AH144" s="14">
        <v>-4.8715790149437277</v>
      </c>
      <c r="AI144" s="14">
        <f t="shared" si="15"/>
        <v>-1520.6280167086059</v>
      </c>
      <c r="AJ144" s="14">
        <f t="shared" si="16"/>
        <v>-2534.3800278476765</v>
      </c>
      <c r="AK144" s="14">
        <f t="shared" si="17"/>
        <v>-3548.1320389867469</v>
      </c>
      <c r="AL144" s="14">
        <f t="shared" si="18"/>
        <v>-146.14737044831182</v>
      </c>
      <c r="AM144" s="14">
        <f t="shared" si="19"/>
        <v>-243.57895074718638</v>
      </c>
      <c r="AN144" s="14">
        <f t="shared" si="20"/>
        <v>-341.01053104606092</v>
      </c>
    </row>
    <row r="145" spans="1:40" ht="25.5" customHeight="1" x14ac:dyDescent="0.2">
      <c r="A145" s="44">
        <v>140</v>
      </c>
      <c r="B145" s="38" t="s">
        <v>165</v>
      </c>
      <c r="C145" s="57" t="s">
        <v>132</v>
      </c>
      <c r="D145" s="10">
        <v>342.23</v>
      </c>
      <c r="E145" s="57">
        <v>0</v>
      </c>
      <c r="F145" s="11">
        <v>342.23</v>
      </c>
      <c r="G145" s="10">
        <v>243.75</v>
      </c>
      <c r="H145" s="57">
        <v>0</v>
      </c>
      <c r="I145" s="11">
        <v>243.75</v>
      </c>
      <c r="J145" s="9">
        <v>585.98</v>
      </c>
      <c r="K145" s="9">
        <v>0</v>
      </c>
      <c r="L145" s="9">
        <v>585.98</v>
      </c>
      <c r="M145" s="10">
        <v>3209</v>
      </c>
      <c r="N145" s="10">
        <v>3346.4</v>
      </c>
      <c r="O145" s="64">
        <v>1098216.07</v>
      </c>
      <c r="P145" s="64">
        <v>815685</v>
      </c>
      <c r="Q145" s="64">
        <v>1913901.07</v>
      </c>
      <c r="R145" s="64">
        <v>4657.3</v>
      </c>
      <c r="S145" s="10">
        <v>4483.3</v>
      </c>
      <c r="T145" s="10">
        <v>0</v>
      </c>
      <c r="U145" s="10">
        <v>174</v>
      </c>
      <c r="V145" s="58">
        <v>0</v>
      </c>
      <c r="W145" s="10">
        <v>417.1</v>
      </c>
      <c r="X145" s="18">
        <v>0</v>
      </c>
      <c r="Y145" s="62">
        <v>0</v>
      </c>
      <c r="Z145" s="64">
        <v>1907814.9126226907</v>
      </c>
      <c r="AA145" s="18">
        <v>6086.1573773092196</v>
      </c>
      <c r="AB145" s="58">
        <v>2066540.3</v>
      </c>
      <c r="AC145" s="58">
        <v>6592.5</v>
      </c>
      <c r="AD145" s="18">
        <v>-158725.38737730938</v>
      </c>
      <c r="AE145" s="18">
        <v>-506.34262269078044</v>
      </c>
      <c r="AF145" s="64">
        <f t="shared" si="14"/>
        <v>-159231.73000000016</v>
      </c>
      <c r="AG145" s="14">
        <v>-35.40369535326866</v>
      </c>
      <c r="AH145" s="14">
        <v>-2.9100150729355199</v>
      </c>
      <c r="AI145" s="14">
        <f t="shared" si="15"/>
        <v>-1062.1108605980598</v>
      </c>
      <c r="AJ145" s="14">
        <f t="shared" si="16"/>
        <v>-1770.1847676634329</v>
      </c>
      <c r="AK145" s="14">
        <f t="shared" si="17"/>
        <v>-2478.258674728806</v>
      </c>
      <c r="AL145" s="14">
        <f t="shared" si="18"/>
        <v>-87.300452188065591</v>
      </c>
      <c r="AM145" s="14">
        <f t="shared" si="19"/>
        <v>-145.50075364677599</v>
      </c>
      <c r="AN145" s="14">
        <f t="shared" si="20"/>
        <v>-203.7010551054864</v>
      </c>
    </row>
    <row r="146" spans="1:40" ht="25.5" customHeight="1" x14ac:dyDescent="0.2">
      <c r="A146" s="44">
        <v>141</v>
      </c>
      <c r="B146" s="38" t="s">
        <v>166</v>
      </c>
      <c r="C146" s="57" t="s">
        <v>132</v>
      </c>
      <c r="D146" s="10">
        <v>229.43</v>
      </c>
      <c r="E146" s="57">
        <v>0</v>
      </c>
      <c r="F146" s="11">
        <v>229.43</v>
      </c>
      <c r="G146" s="10">
        <v>168.96</v>
      </c>
      <c r="H146" s="57">
        <v>0</v>
      </c>
      <c r="I146" s="11">
        <v>168.96</v>
      </c>
      <c r="J146" s="9">
        <v>398.39</v>
      </c>
      <c r="K146" s="9">
        <v>0</v>
      </c>
      <c r="L146" s="9">
        <v>398.39000000000004</v>
      </c>
      <c r="M146" s="10">
        <v>3209</v>
      </c>
      <c r="N146" s="10">
        <v>3346.4</v>
      </c>
      <c r="O146" s="64">
        <v>736240.87</v>
      </c>
      <c r="P146" s="64">
        <v>565407.74400000006</v>
      </c>
      <c r="Q146" s="64">
        <v>1301648.6140000001</v>
      </c>
      <c r="R146" s="64">
        <v>3828.6</v>
      </c>
      <c r="S146" s="10">
        <v>3581.6</v>
      </c>
      <c r="T146" s="10">
        <v>0</v>
      </c>
      <c r="U146" s="10">
        <v>247</v>
      </c>
      <c r="V146" s="58">
        <v>0</v>
      </c>
      <c r="W146" s="10">
        <v>514.70000000000005</v>
      </c>
      <c r="X146" s="18">
        <v>0</v>
      </c>
      <c r="Y146" s="62">
        <v>0</v>
      </c>
      <c r="Z146" s="64">
        <v>1291097.1400445225</v>
      </c>
      <c r="AA146" s="18">
        <v>10551.473955477621</v>
      </c>
      <c r="AB146" s="58">
        <v>1514779.14</v>
      </c>
      <c r="AC146" s="58">
        <v>12379.5</v>
      </c>
      <c r="AD146" s="18">
        <v>-223681.99995547743</v>
      </c>
      <c r="AE146" s="18">
        <v>-1828.0260445223794</v>
      </c>
      <c r="AF146" s="64">
        <f t="shared" si="14"/>
        <v>-225510.02599999981</v>
      </c>
      <c r="AG146" s="14">
        <v>-62.453093577026308</v>
      </c>
      <c r="AH146" s="14">
        <v>-7.4009151600096335</v>
      </c>
      <c r="AI146" s="14">
        <f t="shared" si="15"/>
        <v>-1873.5928073107893</v>
      </c>
      <c r="AJ146" s="14">
        <f t="shared" si="16"/>
        <v>-3122.6546788513156</v>
      </c>
      <c r="AK146" s="14">
        <f t="shared" si="17"/>
        <v>-4371.7165503918413</v>
      </c>
      <c r="AL146" s="14">
        <f t="shared" si="18"/>
        <v>-222.02745480028901</v>
      </c>
      <c r="AM146" s="14">
        <f t="shared" si="19"/>
        <v>-370.04575800048167</v>
      </c>
      <c r="AN146" s="14">
        <f t="shared" si="20"/>
        <v>-518.06406120067436</v>
      </c>
    </row>
    <row r="147" spans="1:40" ht="25.5" customHeight="1" x14ac:dyDescent="0.2">
      <c r="A147" s="44">
        <v>142</v>
      </c>
      <c r="B147" s="38" t="s">
        <v>167</v>
      </c>
      <c r="C147" s="57" t="s">
        <v>132</v>
      </c>
      <c r="D147" s="10">
        <v>348.39000000000004</v>
      </c>
      <c r="E147" s="57">
        <v>0</v>
      </c>
      <c r="F147" s="11">
        <v>348.39000000000004</v>
      </c>
      <c r="G147" s="10">
        <v>241.10000000000002</v>
      </c>
      <c r="H147" s="57">
        <v>0</v>
      </c>
      <c r="I147" s="11">
        <v>241.10000000000002</v>
      </c>
      <c r="J147" s="9">
        <v>589.49</v>
      </c>
      <c r="K147" s="9">
        <v>0</v>
      </c>
      <c r="L147" s="9">
        <v>589.49</v>
      </c>
      <c r="M147" s="10">
        <v>3209</v>
      </c>
      <c r="N147" s="10">
        <v>3346.4</v>
      </c>
      <c r="O147" s="64">
        <v>1117983.5100000002</v>
      </c>
      <c r="P147" s="64">
        <v>806817.04000000015</v>
      </c>
      <c r="Q147" s="64">
        <v>1924800.5500000003</v>
      </c>
      <c r="R147" s="64">
        <v>4618.2999999999993</v>
      </c>
      <c r="S147" s="10">
        <v>4518.3999999999996</v>
      </c>
      <c r="T147" s="10">
        <v>0</v>
      </c>
      <c r="U147" s="10">
        <v>99.9</v>
      </c>
      <c r="V147" s="58">
        <v>0</v>
      </c>
      <c r="W147" s="10">
        <v>407.6</v>
      </c>
      <c r="X147" s="18">
        <v>0</v>
      </c>
      <c r="Y147" s="62">
        <v>0</v>
      </c>
      <c r="Z147" s="64">
        <v>1921355.3943381913</v>
      </c>
      <c r="AA147" s="18">
        <v>3445.1556618088484</v>
      </c>
      <c r="AB147" s="58">
        <v>2143822.27</v>
      </c>
      <c r="AC147" s="58">
        <v>3844.03</v>
      </c>
      <c r="AD147" s="18">
        <v>-222466.87566180876</v>
      </c>
      <c r="AE147" s="18">
        <v>-398.87433819115176</v>
      </c>
      <c r="AF147" s="64">
        <f t="shared" si="14"/>
        <v>-222865.74999999991</v>
      </c>
      <c r="AG147" s="14">
        <v>-49.235763912404565</v>
      </c>
      <c r="AH147" s="14">
        <v>-3.9927361180295469</v>
      </c>
      <c r="AI147" s="14">
        <f t="shared" si="15"/>
        <v>-1477.072917372137</v>
      </c>
      <c r="AJ147" s="14">
        <f t="shared" si="16"/>
        <v>-2461.7881956202282</v>
      </c>
      <c r="AK147" s="14">
        <f t="shared" si="17"/>
        <v>-3446.5034738683194</v>
      </c>
      <c r="AL147" s="14">
        <f t="shared" si="18"/>
        <v>-119.7820835408864</v>
      </c>
      <c r="AM147" s="14">
        <f t="shared" si="19"/>
        <v>-199.63680590147735</v>
      </c>
      <c r="AN147" s="14">
        <f t="shared" si="20"/>
        <v>-279.4915282620683</v>
      </c>
    </row>
    <row r="148" spans="1:40" ht="25.5" customHeight="1" x14ac:dyDescent="0.2">
      <c r="A148" s="44">
        <v>143</v>
      </c>
      <c r="B148" s="38" t="s">
        <v>168</v>
      </c>
      <c r="C148" s="57" t="s">
        <v>132</v>
      </c>
      <c r="D148" s="10">
        <v>388.57</v>
      </c>
      <c r="E148" s="57">
        <v>0</v>
      </c>
      <c r="F148" s="11">
        <v>388.57</v>
      </c>
      <c r="G148" s="10">
        <v>269.14</v>
      </c>
      <c r="H148" s="57">
        <v>0</v>
      </c>
      <c r="I148" s="11">
        <v>269.14</v>
      </c>
      <c r="J148" s="9">
        <v>657.71</v>
      </c>
      <c r="K148" s="9">
        <v>0</v>
      </c>
      <c r="L148" s="9">
        <v>657.70999999999992</v>
      </c>
      <c r="M148" s="10">
        <v>3209</v>
      </c>
      <c r="N148" s="10">
        <v>3346.4</v>
      </c>
      <c r="O148" s="64">
        <v>1246921.1299999999</v>
      </c>
      <c r="P148" s="64">
        <v>900650.09600000002</v>
      </c>
      <c r="Q148" s="64">
        <v>2147571.2259999998</v>
      </c>
      <c r="R148" s="64">
        <v>4554.0999999999995</v>
      </c>
      <c r="S148" s="10">
        <v>3988.6</v>
      </c>
      <c r="T148" s="10">
        <v>428.3</v>
      </c>
      <c r="U148" s="10">
        <v>137.19999999999999</v>
      </c>
      <c r="V148" s="58">
        <v>0</v>
      </c>
      <c r="W148" s="10">
        <v>326.39999999999998</v>
      </c>
      <c r="X148" s="18">
        <v>207814.96187543334</v>
      </c>
      <c r="Y148" s="62">
        <v>0</v>
      </c>
      <c r="Z148" s="64">
        <v>1935304.1254642855</v>
      </c>
      <c r="AA148" s="18">
        <v>4452.1386602812554</v>
      </c>
      <c r="AB148" s="58">
        <v>2156566.0699999998</v>
      </c>
      <c r="AC148" s="58">
        <v>4961.16</v>
      </c>
      <c r="AD148" s="18">
        <v>-221261.94453571434</v>
      </c>
      <c r="AE148" s="18">
        <v>-509.02133971874446</v>
      </c>
      <c r="AF148" s="64">
        <f t="shared" si="14"/>
        <v>-221770.96587543309</v>
      </c>
      <c r="AG148" s="14">
        <v>-55.473585853611382</v>
      </c>
      <c r="AH148" s="14">
        <v>-3.7100680737517822</v>
      </c>
      <c r="AI148" s="14">
        <f t="shared" si="15"/>
        <v>-1664.2075756083414</v>
      </c>
      <c r="AJ148" s="14">
        <f t="shared" si="16"/>
        <v>-2773.6792926805692</v>
      </c>
      <c r="AK148" s="14">
        <f t="shared" si="17"/>
        <v>-3883.1510097527967</v>
      </c>
      <c r="AL148" s="14">
        <f t="shared" si="18"/>
        <v>-111.30204221255346</v>
      </c>
      <c r="AM148" s="14">
        <f t="shared" si="19"/>
        <v>-185.5034036875891</v>
      </c>
      <c r="AN148" s="14">
        <f t="shared" si="20"/>
        <v>-259.70476516262477</v>
      </c>
    </row>
    <row r="149" spans="1:40" ht="25.5" customHeight="1" x14ac:dyDescent="0.2">
      <c r="A149" s="44">
        <v>144</v>
      </c>
      <c r="B149" s="38" t="s">
        <v>169</v>
      </c>
      <c r="C149" s="57" t="s">
        <v>132</v>
      </c>
      <c r="D149" s="10">
        <v>260.43</v>
      </c>
      <c r="E149" s="57">
        <v>0</v>
      </c>
      <c r="F149" s="11">
        <v>260.43</v>
      </c>
      <c r="G149" s="10">
        <v>178.96999999999997</v>
      </c>
      <c r="H149" s="57">
        <v>0</v>
      </c>
      <c r="I149" s="11">
        <v>178.96999999999997</v>
      </c>
      <c r="J149" s="9">
        <v>439.4</v>
      </c>
      <c r="K149" s="9">
        <v>0</v>
      </c>
      <c r="L149" s="9">
        <v>439.4</v>
      </c>
      <c r="M149" s="10">
        <v>3209</v>
      </c>
      <c r="N149" s="10">
        <v>3346.4</v>
      </c>
      <c r="O149" s="64">
        <v>835719.87</v>
      </c>
      <c r="P149" s="64">
        <v>598905.20799999987</v>
      </c>
      <c r="Q149" s="64">
        <v>1434625.0779999997</v>
      </c>
      <c r="R149" s="64">
        <v>3869.9</v>
      </c>
      <c r="S149" s="10">
        <v>2974.9</v>
      </c>
      <c r="T149" s="10">
        <v>723.4</v>
      </c>
      <c r="U149" s="10">
        <v>171.6</v>
      </c>
      <c r="V149" s="58">
        <v>0</v>
      </c>
      <c r="W149" s="10">
        <v>447.4</v>
      </c>
      <c r="X149" s="18">
        <v>279274.6628877758</v>
      </c>
      <c r="Y149" s="62">
        <v>0</v>
      </c>
      <c r="Z149" s="64">
        <v>1148485.2013061165</v>
      </c>
      <c r="AA149" s="18">
        <v>6865.2138061077931</v>
      </c>
      <c r="AB149" s="58">
        <v>1473140.3</v>
      </c>
      <c r="AC149" s="58">
        <v>8805.9</v>
      </c>
      <c r="AD149" s="18">
        <v>-324655.09869388351</v>
      </c>
      <c r="AE149" s="18">
        <v>-1940.6861938922066</v>
      </c>
      <c r="AF149" s="64">
        <f t="shared" si="14"/>
        <v>-326595.78488777572</v>
      </c>
      <c r="AG149" s="14">
        <v>-109.13143255029867</v>
      </c>
      <c r="AH149" s="14">
        <v>-11.309360104266938</v>
      </c>
      <c r="AI149" s="14">
        <f t="shared" si="15"/>
        <v>-3273.9429765089599</v>
      </c>
      <c r="AJ149" s="14">
        <f t="shared" si="16"/>
        <v>-5456.5716275149334</v>
      </c>
      <c r="AK149" s="14">
        <f t="shared" si="17"/>
        <v>-7639.200278520907</v>
      </c>
      <c r="AL149" s="14">
        <f t="shared" si="18"/>
        <v>-339.28080312800813</v>
      </c>
      <c r="AM149" s="14">
        <f t="shared" si="19"/>
        <v>-565.46800521334694</v>
      </c>
      <c r="AN149" s="14">
        <f t="shared" si="20"/>
        <v>-791.6552072986857</v>
      </c>
    </row>
    <row r="150" spans="1:40" ht="25.5" customHeight="1" x14ac:dyDescent="0.2">
      <c r="A150" s="44">
        <v>145</v>
      </c>
      <c r="B150" s="38" t="s">
        <v>170</v>
      </c>
      <c r="C150" s="57" t="s">
        <v>132</v>
      </c>
      <c r="D150" s="10">
        <v>391.53</v>
      </c>
      <c r="E150" s="57">
        <v>0</v>
      </c>
      <c r="F150" s="11">
        <v>391.53</v>
      </c>
      <c r="G150" s="10">
        <v>264.24</v>
      </c>
      <c r="H150" s="57">
        <v>0</v>
      </c>
      <c r="I150" s="11">
        <v>264.24</v>
      </c>
      <c r="J150" s="9">
        <v>655.77</v>
      </c>
      <c r="K150" s="9">
        <v>0</v>
      </c>
      <c r="L150" s="9">
        <v>655.77</v>
      </c>
      <c r="M150" s="10">
        <v>3209</v>
      </c>
      <c r="N150" s="10">
        <v>3346.4</v>
      </c>
      <c r="O150" s="64">
        <v>1256419.77</v>
      </c>
      <c r="P150" s="64">
        <v>884252.73600000003</v>
      </c>
      <c r="Q150" s="64">
        <v>2140672.5060000001</v>
      </c>
      <c r="R150" s="64">
        <v>4501.5</v>
      </c>
      <c r="S150" s="10">
        <v>4378.2</v>
      </c>
      <c r="T150" s="10">
        <v>0</v>
      </c>
      <c r="U150" s="10">
        <v>123.3</v>
      </c>
      <c r="V150" s="58">
        <v>0</v>
      </c>
      <c r="W150" s="10">
        <v>397.1</v>
      </c>
      <c r="X150" s="18">
        <v>0</v>
      </c>
      <c r="Y150" s="62">
        <v>0</v>
      </c>
      <c r="Z150" s="64">
        <v>2135796.6005020016</v>
      </c>
      <c r="AA150" s="18">
        <v>4875.9054979983994</v>
      </c>
      <c r="AB150" s="58">
        <v>2449417.58</v>
      </c>
      <c r="AC150" s="58">
        <v>5591.76</v>
      </c>
      <c r="AD150" s="18">
        <v>-313620.97949799849</v>
      </c>
      <c r="AE150" s="18">
        <v>-715.85450200160085</v>
      </c>
      <c r="AF150" s="64">
        <f t="shared" si="14"/>
        <v>-314336.83400000009</v>
      </c>
      <c r="AG150" s="14">
        <v>-71.632401328856261</v>
      </c>
      <c r="AH150" s="14">
        <v>-5.8057948256415317</v>
      </c>
      <c r="AI150" s="14">
        <f t="shared" si="15"/>
        <v>-2148.9720398656877</v>
      </c>
      <c r="AJ150" s="14">
        <f t="shared" si="16"/>
        <v>-3581.6200664428129</v>
      </c>
      <c r="AK150" s="14">
        <f t="shared" si="17"/>
        <v>-5014.2680930199385</v>
      </c>
      <c r="AL150" s="14">
        <f t="shared" si="18"/>
        <v>-174.17384476924596</v>
      </c>
      <c r="AM150" s="14">
        <f t="shared" si="19"/>
        <v>-290.28974128207659</v>
      </c>
      <c r="AN150" s="14">
        <f t="shared" si="20"/>
        <v>-406.40563779490719</v>
      </c>
    </row>
    <row r="151" spans="1:40" ht="25.5" customHeight="1" x14ac:dyDescent="0.2">
      <c r="A151" s="44">
        <v>146</v>
      </c>
      <c r="B151" s="38" t="s">
        <v>171</v>
      </c>
      <c r="C151" s="57" t="s">
        <v>132</v>
      </c>
      <c r="D151" s="10">
        <v>234.44</v>
      </c>
      <c r="E151" s="57">
        <v>0</v>
      </c>
      <c r="F151" s="11">
        <v>234.44</v>
      </c>
      <c r="G151" s="10">
        <v>153.929</v>
      </c>
      <c r="H151" s="57">
        <v>0</v>
      </c>
      <c r="I151" s="11">
        <v>153.929</v>
      </c>
      <c r="J151" s="9">
        <v>388.36900000000003</v>
      </c>
      <c r="K151" s="9">
        <v>0</v>
      </c>
      <c r="L151" s="9">
        <v>388.36900000000003</v>
      </c>
      <c r="M151" s="10">
        <v>3209</v>
      </c>
      <c r="N151" s="10">
        <v>3346.4</v>
      </c>
      <c r="O151" s="64">
        <v>752317.96</v>
      </c>
      <c r="P151" s="64">
        <v>515108.00560000003</v>
      </c>
      <c r="Q151" s="64">
        <v>1267425.9656</v>
      </c>
      <c r="R151" s="64">
        <v>2620.12</v>
      </c>
      <c r="S151" s="10">
        <v>2466.92</v>
      </c>
      <c r="T151" s="10">
        <v>0</v>
      </c>
      <c r="U151" s="10">
        <v>153.19999999999999</v>
      </c>
      <c r="V151" s="58">
        <v>0</v>
      </c>
      <c r="W151" s="10">
        <v>272.10000000000002</v>
      </c>
      <c r="X151" s="18">
        <v>0</v>
      </c>
      <c r="Y151" s="62">
        <v>0</v>
      </c>
      <c r="Z151" s="64">
        <v>1260064.0044439384</v>
      </c>
      <c r="AA151" s="18">
        <v>7361.961156061473</v>
      </c>
      <c r="AB151" s="58">
        <v>1612650.02</v>
      </c>
      <c r="AC151" s="58">
        <v>9506.61</v>
      </c>
      <c r="AD151" s="18">
        <v>-352586.01555606164</v>
      </c>
      <c r="AE151" s="18">
        <v>-2144.6488439385275</v>
      </c>
      <c r="AF151" s="64">
        <f t="shared" si="14"/>
        <v>-354730.66440000018</v>
      </c>
      <c r="AG151" s="14">
        <v>-142.92559773160932</v>
      </c>
      <c r="AH151" s="14">
        <v>-13.999013341635298</v>
      </c>
      <c r="AI151" s="14">
        <f t="shared" si="15"/>
        <v>-4287.7679319482795</v>
      </c>
      <c r="AJ151" s="14">
        <f t="shared" si="16"/>
        <v>-7146.2798865804662</v>
      </c>
      <c r="AK151" s="14">
        <f t="shared" si="17"/>
        <v>-10004.791841212653</v>
      </c>
      <c r="AL151" s="14">
        <f t="shared" si="18"/>
        <v>-419.97040024905891</v>
      </c>
      <c r="AM151" s="14">
        <f t="shared" si="19"/>
        <v>-699.95066708176489</v>
      </c>
      <c r="AN151" s="14">
        <f t="shared" si="20"/>
        <v>-979.93093391447087</v>
      </c>
    </row>
    <row r="152" spans="1:40" ht="25.5" customHeight="1" x14ac:dyDescent="0.2">
      <c r="A152" s="44">
        <v>147</v>
      </c>
      <c r="B152" s="38" t="s">
        <v>172</v>
      </c>
      <c r="C152" s="57" t="s">
        <v>132</v>
      </c>
      <c r="D152" s="10">
        <v>372.01</v>
      </c>
      <c r="E152" s="57">
        <v>0</v>
      </c>
      <c r="F152" s="11">
        <v>372.01</v>
      </c>
      <c r="G152" s="10">
        <v>323.43</v>
      </c>
      <c r="H152" s="57">
        <v>0</v>
      </c>
      <c r="I152" s="11">
        <v>323.43</v>
      </c>
      <c r="J152" s="9">
        <v>695.44</v>
      </c>
      <c r="K152" s="9">
        <v>0</v>
      </c>
      <c r="L152" s="9">
        <v>695.43999999999994</v>
      </c>
      <c r="M152" s="10">
        <v>3209</v>
      </c>
      <c r="N152" s="10">
        <v>3346.4</v>
      </c>
      <c r="O152" s="64">
        <v>1193780.0900000001</v>
      </c>
      <c r="P152" s="64">
        <v>1082326.152</v>
      </c>
      <c r="Q152" s="64">
        <v>2276106.2420000001</v>
      </c>
      <c r="R152" s="64">
        <v>4500</v>
      </c>
      <c r="S152" s="10">
        <v>4321.6000000000004</v>
      </c>
      <c r="T152" s="10">
        <v>90.9</v>
      </c>
      <c r="U152" s="10">
        <v>87.5</v>
      </c>
      <c r="V152" s="58">
        <v>0</v>
      </c>
      <c r="W152" s="10">
        <v>394.5</v>
      </c>
      <c r="X152" s="18">
        <v>46814.254301991641</v>
      </c>
      <c r="Y152" s="62">
        <v>0</v>
      </c>
      <c r="Z152" s="64">
        <v>2225659.8612924865</v>
      </c>
      <c r="AA152" s="18">
        <v>3632.1264055214615</v>
      </c>
      <c r="AB152" s="58">
        <v>2383804.52</v>
      </c>
      <c r="AC152" s="58">
        <v>3888.48</v>
      </c>
      <c r="AD152" s="18">
        <v>-158144.65870751347</v>
      </c>
      <c r="AE152" s="18">
        <v>-256.35359447853853</v>
      </c>
      <c r="AF152" s="64">
        <f t="shared" si="14"/>
        <v>-158401.01230199201</v>
      </c>
      <c r="AG152" s="14">
        <v>-36.594006550239136</v>
      </c>
      <c r="AH152" s="14">
        <v>-2.9297553654690116</v>
      </c>
      <c r="AI152" s="14">
        <f t="shared" si="15"/>
        <v>-1097.8201965071742</v>
      </c>
      <c r="AJ152" s="14">
        <f t="shared" si="16"/>
        <v>-1829.7003275119569</v>
      </c>
      <c r="AK152" s="14">
        <f t="shared" si="17"/>
        <v>-2561.5804585167393</v>
      </c>
      <c r="AL152" s="14">
        <f t="shared" si="18"/>
        <v>-87.892660964070345</v>
      </c>
      <c r="AM152" s="14">
        <f t="shared" si="19"/>
        <v>-146.48776827345057</v>
      </c>
      <c r="AN152" s="14">
        <f t="shared" si="20"/>
        <v>-205.08287558283081</v>
      </c>
    </row>
    <row r="153" spans="1:40" ht="25.5" customHeight="1" x14ac:dyDescent="0.2">
      <c r="A153" s="44">
        <v>148</v>
      </c>
      <c r="B153" s="38" t="s">
        <v>173</v>
      </c>
      <c r="C153" s="57" t="s">
        <v>132</v>
      </c>
      <c r="D153" s="10">
        <v>374.96000000000004</v>
      </c>
      <c r="E153" s="57">
        <v>0</v>
      </c>
      <c r="F153" s="11">
        <v>374.96000000000004</v>
      </c>
      <c r="G153" s="10">
        <v>276.10000000000002</v>
      </c>
      <c r="H153" s="57">
        <v>0</v>
      </c>
      <c r="I153" s="11">
        <v>276.10000000000002</v>
      </c>
      <c r="J153" s="9">
        <v>651.06000000000006</v>
      </c>
      <c r="K153" s="9">
        <v>0</v>
      </c>
      <c r="L153" s="9">
        <v>651.06000000000006</v>
      </c>
      <c r="M153" s="10">
        <v>3209</v>
      </c>
      <c r="N153" s="10">
        <v>3346.4</v>
      </c>
      <c r="O153" s="64">
        <v>1203246.6400000001</v>
      </c>
      <c r="P153" s="64">
        <v>923941.04000000015</v>
      </c>
      <c r="Q153" s="64">
        <v>2127187.6800000002</v>
      </c>
      <c r="R153" s="64">
        <v>4460.3</v>
      </c>
      <c r="S153" s="10">
        <v>4431.2</v>
      </c>
      <c r="T153" s="10">
        <v>0</v>
      </c>
      <c r="U153" s="10">
        <v>29.1</v>
      </c>
      <c r="V153" s="58">
        <v>0</v>
      </c>
      <c r="W153" s="10">
        <v>394.2</v>
      </c>
      <c r="X153" s="18">
        <v>0</v>
      </c>
      <c r="Y153" s="62">
        <v>0</v>
      </c>
      <c r="Z153" s="64">
        <v>2126053.928100409</v>
      </c>
      <c r="AA153" s="18">
        <v>1133.751899591339</v>
      </c>
      <c r="AB153" s="58">
        <v>2357343.36</v>
      </c>
      <c r="AC153" s="58">
        <v>1826.13</v>
      </c>
      <c r="AD153" s="18">
        <v>-231289.43189959088</v>
      </c>
      <c r="AE153" s="18">
        <v>-692.37810040866111</v>
      </c>
      <c r="AF153" s="64">
        <f t="shared" si="14"/>
        <v>-231981.80999999953</v>
      </c>
      <c r="AG153" s="14">
        <v>-52.195665259882404</v>
      </c>
      <c r="AH153" s="14">
        <v>-23.793061869713441</v>
      </c>
      <c r="AI153" s="14">
        <f t="shared" si="15"/>
        <v>-1565.8699577964721</v>
      </c>
      <c r="AJ153" s="14">
        <f t="shared" si="16"/>
        <v>-2609.7832629941204</v>
      </c>
      <c r="AK153" s="14">
        <f t="shared" si="17"/>
        <v>-3653.6965681917682</v>
      </c>
      <c r="AL153" s="14">
        <f t="shared" si="18"/>
        <v>-713.79185609140325</v>
      </c>
      <c r="AM153" s="14">
        <f t="shared" si="19"/>
        <v>-1189.6530934856721</v>
      </c>
      <c r="AN153" s="14">
        <f t="shared" si="20"/>
        <v>-1665.5143308799409</v>
      </c>
    </row>
    <row r="154" spans="1:40" ht="25.5" customHeight="1" x14ac:dyDescent="0.2">
      <c r="A154" s="44">
        <v>149</v>
      </c>
      <c r="B154" s="38" t="s">
        <v>174</v>
      </c>
      <c r="C154" s="57" t="s">
        <v>132</v>
      </c>
      <c r="D154" s="10">
        <v>593.68000000000006</v>
      </c>
      <c r="E154" s="57">
        <v>0</v>
      </c>
      <c r="F154" s="11">
        <v>593.68000000000006</v>
      </c>
      <c r="G154" s="10">
        <v>434.87</v>
      </c>
      <c r="H154" s="57">
        <v>0</v>
      </c>
      <c r="I154" s="11">
        <v>434.87</v>
      </c>
      <c r="J154" s="9">
        <v>1028.5500000000002</v>
      </c>
      <c r="K154" s="9">
        <v>0</v>
      </c>
      <c r="L154" s="9">
        <v>1028.5500000000002</v>
      </c>
      <c r="M154" s="10">
        <v>3209</v>
      </c>
      <c r="N154" s="10">
        <v>3346.4</v>
      </c>
      <c r="O154" s="64">
        <v>1905119.12</v>
      </c>
      <c r="P154" s="64">
        <v>1455248.9680000001</v>
      </c>
      <c r="Q154" s="64">
        <v>3360368.0880000005</v>
      </c>
      <c r="R154" s="64">
        <v>7369.2000000000007</v>
      </c>
      <c r="S154" s="10">
        <v>5409.3</v>
      </c>
      <c r="T154" s="10">
        <v>113.8</v>
      </c>
      <c r="U154" s="10">
        <v>1197.5999999999999</v>
      </c>
      <c r="V154" s="58">
        <v>648.5</v>
      </c>
      <c r="W154" s="10">
        <v>554.79999999999995</v>
      </c>
      <c r="X154" s="18">
        <v>67654.967056618669</v>
      </c>
      <c r="Y154" s="62">
        <v>26993.511909242079</v>
      </c>
      <c r="Z154" s="64">
        <v>3215870.0641420684</v>
      </c>
      <c r="AA154" s="18">
        <v>49849.544892071412</v>
      </c>
      <c r="AB154" s="58">
        <v>3322841.38</v>
      </c>
      <c r="AC154" s="58">
        <v>51507.72</v>
      </c>
      <c r="AD154" s="18">
        <v>-106971.31585793151</v>
      </c>
      <c r="AE154" s="18">
        <v>-1658.1751079285896</v>
      </c>
      <c r="AF154" s="64">
        <f t="shared" si="14"/>
        <v>-108629.4909658601</v>
      </c>
      <c r="AG154" s="14">
        <v>-19.775445225432403</v>
      </c>
      <c r="AH154" s="14">
        <v>-1.3845817534473861</v>
      </c>
      <c r="AI154" s="14">
        <f t="shared" si="15"/>
        <v>-593.26335676297208</v>
      </c>
      <c r="AJ154" s="14">
        <f t="shared" si="16"/>
        <v>-988.7722612716201</v>
      </c>
      <c r="AK154" s="14">
        <f t="shared" si="17"/>
        <v>-1384.2811657802681</v>
      </c>
      <c r="AL154" s="14">
        <f t="shared" si="18"/>
        <v>-41.537452603421585</v>
      </c>
      <c r="AM154" s="14">
        <f t="shared" si="19"/>
        <v>-69.229087672369303</v>
      </c>
      <c r="AN154" s="14">
        <f t="shared" si="20"/>
        <v>-96.920722741317022</v>
      </c>
    </row>
    <row r="155" spans="1:40" ht="25.5" customHeight="1" x14ac:dyDescent="0.2">
      <c r="A155" s="44">
        <v>150</v>
      </c>
      <c r="B155" s="38" t="s">
        <v>175</v>
      </c>
      <c r="C155" s="57" t="s">
        <v>132</v>
      </c>
      <c r="D155" s="10">
        <v>69.05</v>
      </c>
      <c r="E155" s="57">
        <v>0</v>
      </c>
      <c r="F155" s="11">
        <v>69.05</v>
      </c>
      <c r="G155" s="10">
        <v>46.370000000000005</v>
      </c>
      <c r="H155" s="57">
        <v>0</v>
      </c>
      <c r="I155" s="11">
        <v>46.370000000000005</v>
      </c>
      <c r="J155" s="9">
        <v>115.42</v>
      </c>
      <c r="K155" s="9">
        <v>0</v>
      </c>
      <c r="L155" s="9">
        <v>115.42</v>
      </c>
      <c r="M155" s="10">
        <v>3209</v>
      </c>
      <c r="N155" s="10">
        <v>3346.4</v>
      </c>
      <c r="O155" s="64">
        <v>221581.44999999998</v>
      </c>
      <c r="P155" s="64">
        <v>155172.56800000003</v>
      </c>
      <c r="Q155" s="64">
        <v>376754.01800000004</v>
      </c>
      <c r="R155" s="64">
        <v>1316.1</v>
      </c>
      <c r="S155" s="10">
        <v>1316.1</v>
      </c>
      <c r="T155" s="10">
        <v>0</v>
      </c>
      <c r="U155" s="10">
        <v>0</v>
      </c>
      <c r="V155" s="58">
        <v>0</v>
      </c>
      <c r="W155" s="10">
        <v>210.7</v>
      </c>
      <c r="X155" s="64">
        <v>0</v>
      </c>
      <c r="Y155" s="8">
        <v>0</v>
      </c>
      <c r="Z155" s="64">
        <v>376754.01800000004</v>
      </c>
      <c r="AA155" s="64">
        <v>0</v>
      </c>
      <c r="AB155" s="58">
        <v>454918.35</v>
      </c>
      <c r="AC155" s="58">
        <v>0</v>
      </c>
      <c r="AD155" s="64">
        <v>-78164.331999999937</v>
      </c>
      <c r="AE155" s="64">
        <v>0</v>
      </c>
      <c r="AF155" s="64">
        <f t="shared" si="14"/>
        <v>-78164.331999999937</v>
      </c>
      <c r="AG155" s="14">
        <v>-59.390876073246673</v>
      </c>
      <c r="AH155" s="14">
        <v>0</v>
      </c>
      <c r="AI155" s="14">
        <f t="shared" si="15"/>
        <v>-1781.7262821974002</v>
      </c>
      <c r="AJ155" s="14">
        <f t="shared" si="16"/>
        <v>-2969.5438036623336</v>
      </c>
      <c r="AK155" s="14">
        <f t="shared" si="17"/>
        <v>-4157.3613251272673</v>
      </c>
      <c r="AL155" s="14">
        <f t="shared" si="18"/>
        <v>0</v>
      </c>
      <c r="AM155" s="14">
        <f t="shared" si="19"/>
        <v>0</v>
      </c>
      <c r="AN155" s="14">
        <f t="shared" si="20"/>
        <v>0</v>
      </c>
    </row>
    <row r="156" spans="1:40" ht="25.5" customHeight="1" x14ac:dyDescent="0.2">
      <c r="A156" s="44">
        <v>151</v>
      </c>
      <c r="B156" s="38" t="s">
        <v>176</v>
      </c>
      <c r="C156" s="57" t="s">
        <v>132</v>
      </c>
      <c r="D156" s="10">
        <v>248.84</v>
      </c>
      <c r="E156" s="57">
        <v>0</v>
      </c>
      <c r="F156" s="11">
        <v>248.84</v>
      </c>
      <c r="G156" s="10">
        <v>160.36000000000001</v>
      </c>
      <c r="H156" s="57">
        <v>0</v>
      </c>
      <c r="I156" s="11">
        <v>160.36000000000001</v>
      </c>
      <c r="J156" s="9">
        <v>409.20000000000005</v>
      </c>
      <c r="K156" s="9">
        <v>0</v>
      </c>
      <c r="L156" s="9">
        <v>409.2</v>
      </c>
      <c r="M156" s="10">
        <v>3209</v>
      </c>
      <c r="N156" s="10">
        <v>3346.4</v>
      </c>
      <c r="O156" s="64">
        <v>798527.56</v>
      </c>
      <c r="P156" s="64">
        <v>536628.70400000003</v>
      </c>
      <c r="Q156" s="64">
        <v>1335156.264</v>
      </c>
      <c r="R156" s="64">
        <v>3014.35</v>
      </c>
      <c r="S156" s="10">
        <v>3014.35</v>
      </c>
      <c r="T156" s="10">
        <v>0</v>
      </c>
      <c r="U156" s="10">
        <v>0</v>
      </c>
      <c r="V156" s="58">
        <v>0</v>
      </c>
      <c r="W156" s="10">
        <v>708.5</v>
      </c>
      <c r="X156" s="64">
        <v>0</v>
      </c>
      <c r="Y156" s="8">
        <v>0</v>
      </c>
      <c r="Z156" s="64">
        <v>1335156.264</v>
      </c>
      <c r="AA156" s="64">
        <v>0</v>
      </c>
      <c r="AB156" s="58">
        <v>1559647.81</v>
      </c>
      <c r="AC156" s="58">
        <v>0</v>
      </c>
      <c r="AD156" s="64">
        <v>-224491.54600000009</v>
      </c>
      <c r="AE156" s="64">
        <v>0</v>
      </c>
      <c r="AF156" s="64">
        <f t="shared" si="14"/>
        <v>-224491.54600000009</v>
      </c>
      <c r="AG156" s="14">
        <v>-74.47428002720325</v>
      </c>
      <c r="AH156" s="14">
        <v>0</v>
      </c>
      <c r="AI156" s="14">
        <f t="shared" si="15"/>
        <v>-2234.2284008160973</v>
      </c>
      <c r="AJ156" s="14">
        <f t="shared" si="16"/>
        <v>-3723.7140013601625</v>
      </c>
      <c r="AK156" s="14">
        <f t="shared" si="17"/>
        <v>-5213.1996019042272</v>
      </c>
      <c r="AL156" s="14">
        <f t="shared" si="18"/>
        <v>0</v>
      </c>
      <c r="AM156" s="14">
        <f t="shared" si="19"/>
        <v>0</v>
      </c>
      <c r="AN156" s="14">
        <f t="shared" si="20"/>
        <v>0</v>
      </c>
    </row>
    <row r="157" spans="1:40" ht="25.5" customHeight="1" x14ac:dyDescent="0.2">
      <c r="A157" s="44">
        <v>152</v>
      </c>
      <c r="B157" s="38" t="s">
        <v>177</v>
      </c>
      <c r="C157" s="57" t="s">
        <v>132</v>
      </c>
      <c r="D157" s="10">
        <v>188.79</v>
      </c>
      <c r="E157" s="57">
        <v>0</v>
      </c>
      <c r="F157" s="11">
        <v>188.79</v>
      </c>
      <c r="G157" s="10">
        <v>120.35</v>
      </c>
      <c r="H157" s="57">
        <v>0</v>
      </c>
      <c r="I157" s="11">
        <v>120.35</v>
      </c>
      <c r="J157" s="9">
        <v>309.14</v>
      </c>
      <c r="K157" s="9">
        <v>0</v>
      </c>
      <c r="L157" s="9">
        <v>309.14</v>
      </c>
      <c r="M157" s="10">
        <v>3209</v>
      </c>
      <c r="N157" s="10">
        <v>3346.4</v>
      </c>
      <c r="O157" s="64">
        <v>605827.11</v>
      </c>
      <c r="P157" s="64">
        <v>402739.24</v>
      </c>
      <c r="Q157" s="64">
        <v>1008566.35</v>
      </c>
      <c r="R157" s="64">
        <v>3143.9</v>
      </c>
      <c r="S157" s="10">
        <v>2774.1</v>
      </c>
      <c r="T157" s="10">
        <v>0</v>
      </c>
      <c r="U157" s="10">
        <v>369.8</v>
      </c>
      <c r="V157" s="58">
        <v>0</v>
      </c>
      <c r="W157" s="10">
        <v>345.1</v>
      </c>
      <c r="X157" s="64">
        <v>0</v>
      </c>
      <c r="Y157" s="8">
        <v>0</v>
      </c>
      <c r="Z157" s="64">
        <v>995441.19640389434</v>
      </c>
      <c r="AA157" s="64">
        <v>13125.153596105689</v>
      </c>
      <c r="AB157" s="58">
        <v>1185734.56</v>
      </c>
      <c r="AC157" s="58">
        <v>15634.26</v>
      </c>
      <c r="AD157" s="64">
        <v>-190293.36359610572</v>
      </c>
      <c r="AE157" s="64">
        <v>-2509.1064038943114</v>
      </c>
      <c r="AF157" s="64">
        <f t="shared" si="14"/>
        <v>-192802.47000000003</v>
      </c>
      <c r="AG157" s="14">
        <v>-68.596432571322495</v>
      </c>
      <c r="AH157" s="14">
        <v>-6.7850362463339948</v>
      </c>
      <c r="AI157" s="14">
        <f t="shared" si="15"/>
        <v>-2057.8929771396747</v>
      </c>
      <c r="AJ157" s="14">
        <f t="shared" si="16"/>
        <v>-3429.8216285661247</v>
      </c>
      <c r="AK157" s="14">
        <f t="shared" si="17"/>
        <v>-4801.7502799925751</v>
      </c>
      <c r="AL157" s="14">
        <f t="shared" si="18"/>
        <v>-203.55108739001986</v>
      </c>
      <c r="AM157" s="14">
        <f t="shared" si="19"/>
        <v>-339.25181231669973</v>
      </c>
      <c r="AN157" s="14">
        <f t="shared" si="20"/>
        <v>-474.95253724337965</v>
      </c>
    </row>
    <row r="158" spans="1:40" ht="25.5" customHeight="1" x14ac:dyDescent="0.2">
      <c r="A158" s="44">
        <v>153</v>
      </c>
      <c r="B158" s="38" t="s">
        <v>178</v>
      </c>
      <c r="C158" s="57" t="s">
        <v>132</v>
      </c>
      <c r="D158" s="10">
        <v>341.65000000000003</v>
      </c>
      <c r="E158" s="57">
        <v>0</v>
      </c>
      <c r="F158" s="11">
        <v>341.65000000000003</v>
      </c>
      <c r="G158" s="10">
        <v>231.63</v>
      </c>
      <c r="H158" s="57">
        <v>0</v>
      </c>
      <c r="I158" s="11">
        <v>231.63</v>
      </c>
      <c r="J158" s="9">
        <v>573.28</v>
      </c>
      <c r="K158" s="9">
        <v>0</v>
      </c>
      <c r="L158" s="9">
        <v>573.28</v>
      </c>
      <c r="M158" s="10">
        <v>3209</v>
      </c>
      <c r="N158" s="10">
        <v>3346.4</v>
      </c>
      <c r="O158" s="64">
        <v>1096354.8500000001</v>
      </c>
      <c r="P158" s="64">
        <v>775126.63199999998</v>
      </c>
      <c r="Q158" s="64">
        <v>1871481.4820000001</v>
      </c>
      <c r="R158" s="64">
        <v>4565.9000000000005</v>
      </c>
      <c r="S158" s="10">
        <v>4062.3</v>
      </c>
      <c r="T158" s="10">
        <v>53.6</v>
      </c>
      <c r="U158" s="10">
        <v>450</v>
      </c>
      <c r="V158" s="58">
        <v>0</v>
      </c>
      <c r="W158" s="10">
        <v>404.4</v>
      </c>
      <c r="X158" s="64">
        <v>24156.792703840951</v>
      </c>
      <c r="Y158" s="8">
        <v>0</v>
      </c>
      <c r="Z158" s="64">
        <v>1830823.48882114</v>
      </c>
      <c r="AA158" s="64">
        <v>16501.200475019268</v>
      </c>
      <c r="AB158" s="58">
        <v>1915007.21</v>
      </c>
      <c r="AC158" s="58">
        <v>17259.919999999998</v>
      </c>
      <c r="AD158" s="64">
        <v>-84183.721178859938</v>
      </c>
      <c r="AE158" s="64">
        <v>-758.71952498073006</v>
      </c>
      <c r="AF158" s="64">
        <f t="shared" si="14"/>
        <v>-84942.440703840664</v>
      </c>
      <c r="AG158" s="14">
        <v>-20.723166969170158</v>
      </c>
      <c r="AH158" s="14">
        <v>-1.6860433888460669</v>
      </c>
      <c r="AI158" s="14">
        <f t="shared" si="15"/>
        <v>-621.69500907510474</v>
      </c>
      <c r="AJ158" s="14">
        <f t="shared" si="16"/>
        <v>-1036.1583484585078</v>
      </c>
      <c r="AK158" s="14">
        <f t="shared" si="17"/>
        <v>-1450.6216878419111</v>
      </c>
      <c r="AL158" s="14">
        <f t="shared" si="18"/>
        <v>-50.581301665382007</v>
      </c>
      <c r="AM158" s="14">
        <f t="shared" si="19"/>
        <v>-84.302169442303338</v>
      </c>
      <c r="AN158" s="14">
        <f t="shared" si="20"/>
        <v>-118.02303721922468</v>
      </c>
    </row>
    <row r="159" spans="1:40" ht="25.5" customHeight="1" x14ac:dyDescent="0.2">
      <c r="A159" s="44">
        <v>154</v>
      </c>
      <c r="B159" s="38" t="s">
        <v>179</v>
      </c>
      <c r="C159" s="57" t="s">
        <v>132</v>
      </c>
      <c r="D159" s="10">
        <v>364.31</v>
      </c>
      <c r="E159" s="57">
        <v>0</v>
      </c>
      <c r="F159" s="11">
        <v>364.31</v>
      </c>
      <c r="G159" s="10">
        <v>245.71</v>
      </c>
      <c r="H159" s="57">
        <v>0</v>
      </c>
      <c r="I159" s="11">
        <v>245.71</v>
      </c>
      <c r="J159" s="9">
        <v>610.02</v>
      </c>
      <c r="K159" s="9">
        <v>0</v>
      </c>
      <c r="L159" s="9">
        <v>610.02</v>
      </c>
      <c r="M159" s="10">
        <v>3209</v>
      </c>
      <c r="N159" s="10">
        <v>3346.4</v>
      </c>
      <c r="O159" s="64">
        <v>1169070.79</v>
      </c>
      <c r="P159" s="64">
        <v>822243.94400000002</v>
      </c>
      <c r="Q159" s="64">
        <v>1991314.7340000002</v>
      </c>
      <c r="R159" s="64">
        <v>4599.6000000000004</v>
      </c>
      <c r="S159" s="10">
        <v>4190.6000000000004</v>
      </c>
      <c r="T159" s="10">
        <v>48.7</v>
      </c>
      <c r="U159" s="10">
        <v>360.3</v>
      </c>
      <c r="V159" s="58">
        <v>0</v>
      </c>
      <c r="W159" s="10">
        <v>400.9</v>
      </c>
      <c r="X159" s="64">
        <v>22720.900244709239</v>
      </c>
      <c r="Y159" s="8">
        <v>0</v>
      </c>
      <c r="Z159" s="64">
        <v>1955117.1368681423</v>
      </c>
      <c r="AA159" s="64">
        <v>13476.696887148444</v>
      </c>
      <c r="AB159" s="58">
        <v>2122313.91</v>
      </c>
      <c r="AC159" s="58">
        <v>14631.28</v>
      </c>
      <c r="AD159" s="64">
        <v>-167196.77313185786</v>
      </c>
      <c r="AE159" s="64">
        <v>-1154.5831128515747</v>
      </c>
      <c r="AF159" s="64">
        <f t="shared" si="14"/>
        <v>-168351.35624470943</v>
      </c>
      <c r="AG159" s="14">
        <v>-39.898051145864038</v>
      </c>
      <c r="AH159" s="14">
        <v>-3.2045048927326523</v>
      </c>
      <c r="AI159" s="14">
        <f t="shared" si="15"/>
        <v>-1196.941534375921</v>
      </c>
      <c r="AJ159" s="14">
        <f t="shared" si="16"/>
        <v>-1994.9025572932019</v>
      </c>
      <c r="AK159" s="14">
        <f t="shared" si="17"/>
        <v>-2792.8635802104827</v>
      </c>
      <c r="AL159" s="14">
        <f t="shared" si="18"/>
        <v>-96.135146781979572</v>
      </c>
      <c r="AM159" s="14">
        <f t="shared" si="19"/>
        <v>-160.22524463663262</v>
      </c>
      <c r="AN159" s="14">
        <f t="shared" si="20"/>
        <v>-224.31534249128566</v>
      </c>
    </row>
    <row r="160" spans="1:40" ht="25.5" customHeight="1" x14ac:dyDescent="0.2">
      <c r="A160" s="44">
        <v>155</v>
      </c>
      <c r="B160" s="38" t="s">
        <v>180</v>
      </c>
      <c r="C160" s="57" t="s">
        <v>132</v>
      </c>
      <c r="D160" s="10">
        <v>478.97</v>
      </c>
      <c r="E160" s="57">
        <v>0</v>
      </c>
      <c r="F160" s="11">
        <v>478.97</v>
      </c>
      <c r="G160" s="10">
        <v>315.61</v>
      </c>
      <c r="H160" s="57">
        <v>0</v>
      </c>
      <c r="I160" s="11">
        <v>315.61</v>
      </c>
      <c r="J160" s="9">
        <v>794.58</v>
      </c>
      <c r="K160" s="9">
        <v>0</v>
      </c>
      <c r="L160" s="9">
        <v>794.58</v>
      </c>
      <c r="M160" s="10">
        <v>3209</v>
      </c>
      <c r="N160" s="10">
        <v>3346.4</v>
      </c>
      <c r="O160" s="64">
        <v>1537014.73</v>
      </c>
      <c r="P160" s="64">
        <v>1056157.304</v>
      </c>
      <c r="Q160" s="64">
        <v>2593172.034</v>
      </c>
      <c r="R160" s="64">
        <v>6174.4000000000005</v>
      </c>
      <c r="S160" s="10">
        <v>5917.3</v>
      </c>
      <c r="T160" s="10">
        <v>0</v>
      </c>
      <c r="U160" s="10">
        <v>257.10000000000002</v>
      </c>
      <c r="V160" s="58">
        <v>0</v>
      </c>
      <c r="W160" s="10">
        <v>541.79999999999995</v>
      </c>
      <c r="X160" s="64">
        <v>0</v>
      </c>
      <c r="Y160" s="8">
        <v>0</v>
      </c>
      <c r="Z160" s="64">
        <v>2584114.5904275915</v>
      </c>
      <c r="AA160" s="64">
        <v>9057.4435724087598</v>
      </c>
      <c r="AB160" s="58">
        <v>2895485.3</v>
      </c>
      <c r="AC160" s="58">
        <v>10154.58</v>
      </c>
      <c r="AD160" s="64">
        <v>-311370.70957240835</v>
      </c>
      <c r="AE160" s="64">
        <v>-1097.1364275912401</v>
      </c>
      <c r="AF160" s="64">
        <f t="shared" si="14"/>
        <v>-312467.84599999961</v>
      </c>
      <c r="AG160" s="14">
        <v>-52.620402814190314</v>
      </c>
      <c r="AH160" s="14">
        <v>-4.2673528883362115</v>
      </c>
      <c r="AI160" s="14">
        <f t="shared" si="15"/>
        <v>-1578.6120844257093</v>
      </c>
      <c r="AJ160" s="14">
        <f t="shared" si="16"/>
        <v>-2631.0201407095155</v>
      </c>
      <c r="AK160" s="14">
        <f t="shared" si="17"/>
        <v>-3683.4281969933218</v>
      </c>
      <c r="AL160" s="14">
        <f t="shared" si="18"/>
        <v>-128.02058665008636</v>
      </c>
      <c r="AM160" s="14">
        <f t="shared" si="19"/>
        <v>-213.36764441681058</v>
      </c>
      <c r="AN160" s="14">
        <f t="shared" si="20"/>
        <v>-298.71470218353483</v>
      </c>
    </row>
    <row r="161" spans="1:40" ht="25.5" customHeight="1" x14ac:dyDescent="0.2">
      <c r="A161" s="44">
        <v>156</v>
      </c>
      <c r="B161" s="38" t="s">
        <v>181</v>
      </c>
      <c r="C161" s="57" t="s">
        <v>132</v>
      </c>
      <c r="D161" s="10">
        <v>360.11</v>
      </c>
      <c r="E161" s="57">
        <v>0</v>
      </c>
      <c r="F161" s="11">
        <v>360.11</v>
      </c>
      <c r="G161" s="10">
        <v>246.85</v>
      </c>
      <c r="H161" s="57">
        <v>0</v>
      </c>
      <c r="I161" s="11">
        <v>246.85</v>
      </c>
      <c r="J161" s="9">
        <v>606.96</v>
      </c>
      <c r="K161" s="9">
        <v>0</v>
      </c>
      <c r="L161" s="9">
        <v>606.96</v>
      </c>
      <c r="M161" s="10">
        <v>3209</v>
      </c>
      <c r="N161" s="10">
        <v>3346.4</v>
      </c>
      <c r="O161" s="64">
        <v>1155592.99</v>
      </c>
      <c r="P161" s="64">
        <v>826058.84</v>
      </c>
      <c r="Q161" s="64">
        <v>1981651.83</v>
      </c>
      <c r="R161" s="64">
        <v>4741.3999999999996</v>
      </c>
      <c r="S161" s="10">
        <v>4340.8999999999996</v>
      </c>
      <c r="T161" s="10">
        <v>0</v>
      </c>
      <c r="U161" s="10">
        <v>400.5</v>
      </c>
      <c r="V161" s="58">
        <v>0</v>
      </c>
      <c r="W161" s="10">
        <v>625.20000000000005</v>
      </c>
      <c r="X161" s="64">
        <v>0</v>
      </c>
      <c r="Y161" s="8">
        <v>0</v>
      </c>
      <c r="Z161" s="64">
        <v>1960578.8096481096</v>
      </c>
      <c r="AA161" s="64">
        <v>21073.020351890478</v>
      </c>
      <c r="AB161" s="58">
        <v>2115090.8199999998</v>
      </c>
      <c r="AC161" s="58">
        <v>22757.279999999999</v>
      </c>
      <c r="AD161" s="64">
        <v>-154512.01035189023</v>
      </c>
      <c r="AE161" s="64">
        <v>-1684.2596481095206</v>
      </c>
      <c r="AF161" s="64">
        <f t="shared" si="14"/>
        <v>-156196.26999999976</v>
      </c>
      <c r="AG161" s="14">
        <v>-35.594464362664482</v>
      </c>
      <c r="AH161" s="14">
        <v>-4.2053923797990524</v>
      </c>
      <c r="AI161" s="14">
        <f t="shared" si="15"/>
        <v>-1067.8339308799345</v>
      </c>
      <c r="AJ161" s="14">
        <f t="shared" si="16"/>
        <v>-1779.723218133224</v>
      </c>
      <c r="AK161" s="14">
        <f t="shared" si="17"/>
        <v>-2491.6125053865139</v>
      </c>
      <c r="AL161" s="14">
        <f t="shared" si="18"/>
        <v>-126.16177139397158</v>
      </c>
      <c r="AM161" s="14">
        <f t="shared" si="19"/>
        <v>-210.26961898995262</v>
      </c>
      <c r="AN161" s="14">
        <f t="shared" si="20"/>
        <v>-294.37746658593369</v>
      </c>
    </row>
    <row r="162" spans="1:40" ht="25.5" customHeight="1" x14ac:dyDescent="0.2">
      <c r="A162" s="44">
        <v>157</v>
      </c>
      <c r="B162" s="38" t="s">
        <v>182</v>
      </c>
      <c r="C162" s="57" t="s">
        <v>132</v>
      </c>
      <c r="D162" s="10">
        <v>225.54</v>
      </c>
      <c r="E162" s="57">
        <v>0</v>
      </c>
      <c r="F162" s="11">
        <v>225.54</v>
      </c>
      <c r="G162" s="10">
        <v>163.89999999999998</v>
      </c>
      <c r="H162" s="57">
        <v>0</v>
      </c>
      <c r="I162" s="11">
        <v>163.89999999999998</v>
      </c>
      <c r="J162" s="9">
        <v>389.43999999999994</v>
      </c>
      <c r="K162" s="9">
        <v>0</v>
      </c>
      <c r="L162" s="9">
        <v>389.43999999999994</v>
      </c>
      <c r="M162" s="10">
        <v>3209</v>
      </c>
      <c r="N162" s="10">
        <v>3346.4</v>
      </c>
      <c r="O162" s="64">
        <v>723757.86</v>
      </c>
      <c r="P162" s="64">
        <v>548474.96</v>
      </c>
      <c r="Q162" s="64">
        <v>1272232.8199999998</v>
      </c>
      <c r="R162" s="64">
        <v>3104.2000000000003</v>
      </c>
      <c r="S162" s="10">
        <v>2825.8</v>
      </c>
      <c r="T162" s="10">
        <v>0</v>
      </c>
      <c r="U162" s="10">
        <v>278.39999999999998</v>
      </c>
      <c r="V162" s="58">
        <v>0</v>
      </c>
      <c r="W162" s="10">
        <v>332</v>
      </c>
      <c r="X162" s="64">
        <v>0</v>
      </c>
      <c r="Y162" s="8">
        <v>0</v>
      </c>
      <c r="Z162" s="64">
        <v>1260236.7333354533</v>
      </c>
      <c r="AA162" s="64">
        <v>11996.08666454645</v>
      </c>
      <c r="AB162" s="58">
        <v>1326055.58</v>
      </c>
      <c r="AC162" s="58">
        <v>12622.57</v>
      </c>
      <c r="AD162" s="64">
        <v>-65818.846664546756</v>
      </c>
      <c r="AE162" s="64">
        <v>-626.48333545353125</v>
      </c>
      <c r="AF162" s="64">
        <f t="shared" si="14"/>
        <v>-66445.330000000293</v>
      </c>
      <c r="AG162" s="14">
        <v>-23.292110787935009</v>
      </c>
      <c r="AH162" s="14">
        <v>-2.2502993371175695</v>
      </c>
      <c r="AI162" s="14">
        <f t="shared" si="15"/>
        <v>-698.76332363805022</v>
      </c>
      <c r="AJ162" s="14">
        <f t="shared" si="16"/>
        <v>-1164.6055393967504</v>
      </c>
      <c r="AK162" s="14">
        <f t="shared" si="17"/>
        <v>-1630.4477551554505</v>
      </c>
      <c r="AL162" s="14">
        <f t="shared" si="18"/>
        <v>-67.508980113527087</v>
      </c>
      <c r="AM162" s="14">
        <f t="shared" si="19"/>
        <v>-112.51496685587847</v>
      </c>
      <c r="AN162" s="14">
        <f t="shared" si="20"/>
        <v>-157.52095359822985</v>
      </c>
    </row>
    <row r="163" spans="1:40" ht="25.5" customHeight="1" x14ac:dyDescent="0.2">
      <c r="A163" s="44">
        <v>158</v>
      </c>
      <c r="B163" s="38" t="s">
        <v>183</v>
      </c>
      <c r="C163" s="57" t="s">
        <v>132</v>
      </c>
      <c r="D163" s="10">
        <v>328.25</v>
      </c>
      <c r="E163" s="57">
        <v>0</v>
      </c>
      <c r="F163" s="11">
        <v>328.25</v>
      </c>
      <c r="G163" s="10">
        <v>245.02</v>
      </c>
      <c r="H163" s="57">
        <v>0</v>
      </c>
      <c r="I163" s="11">
        <v>245.02</v>
      </c>
      <c r="J163" s="9">
        <v>573.27</v>
      </c>
      <c r="K163" s="9">
        <v>0</v>
      </c>
      <c r="L163" s="9">
        <v>573.27</v>
      </c>
      <c r="M163" s="10">
        <v>3209</v>
      </c>
      <c r="N163" s="10">
        <v>3346.4</v>
      </c>
      <c r="O163" s="64">
        <v>1053354.25</v>
      </c>
      <c r="P163" s="64">
        <v>819934.92800000007</v>
      </c>
      <c r="Q163" s="64">
        <v>1873289.1780000001</v>
      </c>
      <c r="R163" s="64">
        <v>5492.9000000000005</v>
      </c>
      <c r="S163" s="10">
        <v>4720.1000000000004</v>
      </c>
      <c r="T163" s="10">
        <v>0</v>
      </c>
      <c r="U163" s="10">
        <v>772.8</v>
      </c>
      <c r="V163" s="58">
        <v>0</v>
      </c>
      <c r="W163" s="10">
        <v>617.9</v>
      </c>
      <c r="X163" s="64">
        <v>0</v>
      </c>
      <c r="Y163" s="8">
        <v>0</v>
      </c>
      <c r="Z163" s="64">
        <v>1842781.4496423509</v>
      </c>
      <c r="AA163" s="64">
        <v>30507.72835764919</v>
      </c>
      <c r="AB163" s="58">
        <v>2026068.77</v>
      </c>
      <c r="AC163" s="58">
        <v>33573.22</v>
      </c>
      <c r="AD163" s="64">
        <v>-183287.32035764912</v>
      </c>
      <c r="AE163" s="64">
        <v>-3065.4916423507457</v>
      </c>
      <c r="AF163" s="64">
        <f t="shared" si="14"/>
        <v>-186352.81199999986</v>
      </c>
      <c r="AG163" s="14">
        <v>-38.831236702114175</v>
      </c>
      <c r="AH163" s="14">
        <v>-3.9667334916546917</v>
      </c>
      <c r="AI163" s="14">
        <f t="shared" si="15"/>
        <v>-1164.9371010634252</v>
      </c>
      <c r="AJ163" s="14">
        <f t="shared" si="16"/>
        <v>-1941.5618351057087</v>
      </c>
      <c r="AK163" s="14">
        <f t="shared" si="17"/>
        <v>-2718.1865691479925</v>
      </c>
      <c r="AL163" s="14">
        <f t="shared" si="18"/>
        <v>-119.00200474964075</v>
      </c>
      <c r="AM163" s="14">
        <f t="shared" si="19"/>
        <v>-198.33667458273459</v>
      </c>
      <c r="AN163" s="14">
        <f t="shared" si="20"/>
        <v>-277.6713444158284</v>
      </c>
    </row>
    <row r="164" spans="1:40" ht="25.5" customHeight="1" x14ac:dyDescent="0.2">
      <c r="A164" s="44">
        <v>159</v>
      </c>
      <c r="B164" s="38" t="s">
        <v>184</v>
      </c>
      <c r="C164" s="57" t="s">
        <v>132</v>
      </c>
      <c r="D164" s="10">
        <v>283.26</v>
      </c>
      <c r="E164" s="57">
        <v>0</v>
      </c>
      <c r="F164" s="11">
        <v>283.26</v>
      </c>
      <c r="G164" s="10">
        <v>223.88</v>
      </c>
      <c r="H164" s="57">
        <v>0</v>
      </c>
      <c r="I164" s="11">
        <v>223.88</v>
      </c>
      <c r="J164" s="9">
        <v>507.14</v>
      </c>
      <c r="K164" s="9">
        <v>0</v>
      </c>
      <c r="L164" s="9">
        <v>507.14</v>
      </c>
      <c r="M164" s="10">
        <v>3209</v>
      </c>
      <c r="N164" s="10">
        <v>3346.4</v>
      </c>
      <c r="O164" s="64">
        <v>908981.34</v>
      </c>
      <c r="P164" s="64">
        <v>749192.03200000001</v>
      </c>
      <c r="Q164" s="64">
        <v>1658173.372</v>
      </c>
      <c r="R164" s="64">
        <v>4360.76</v>
      </c>
      <c r="S164" s="10">
        <v>3880.26</v>
      </c>
      <c r="T164" s="10">
        <v>0</v>
      </c>
      <c r="U164" s="10">
        <v>480.5</v>
      </c>
      <c r="V164" s="58">
        <v>0</v>
      </c>
      <c r="W164" s="10">
        <v>507.4</v>
      </c>
      <c r="X164" s="64">
        <v>0</v>
      </c>
      <c r="Y164" s="8">
        <v>0</v>
      </c>
      <c r="Z164" s="64">
        <v>1637044.3867713639</v>
      </c>
      <c r="AA164" s="64">
        <v>21128.985228636153</v>
      </c>
      <c r="AB164" s="58">
        <v>1796361.72</v>
      </c>
      <c r="AC164" s="58">
        <v>23155.18</v>
      </c>
      <c r="AD164" s="64">
        <v>-159317.33322863607</v>
      </c>
      <c r="AE164" s="64">
        <v>-2026.1947713638474</v>
      </c>
      <c r="AF164" s="64">
        <f t="shared" si="14"/>
        <v>-161343.5279999999</v>
      </c>
      <c r="AG164" s="14">
        <v>-41.058417020672856</v>
      </c>
      <c r="AH164" s="14">
        <v>-4.2168465585095678</v>
      </c>
      <c r="AI164" s="14">
        <f t="shared" si="15"/>
        <v>-1231.7525106201856</v>
      </c>
      <c r="AJ164" s="14">
        <f t="shared" si="16"/>
        <v>-2052.920851033643</v>
      </c>
      <c r="AK164" s="14">
        <f t="shared" si="17"/>
        <v>-2874.0891914470999</v>
      </c>
      <c r="AL164" s="14">
        <f t="shared" si="18"/>
        <v>-126.50539675528704</v>
      </c>
      <c r="AM164" s="14">
        <f t="shared" si="19"/>
        <v>-210.8423279254784</v>
      </c>
      <c r="AN164" s="14">
        <f t="shared" si="20"/>
        <v>-295.17925909566975</v>
      </c>
    </row>
    <row r="165" spans="1:40" ht="25.5" customHeight="1" x14ac:dyDescent="0.2">
      <c r="A165" s="44">
        <v>160</v>
      </c>
      <c r="B165" s="38" t="s">
        <v>185</v>
      </c>
      <c r="C165" s="57" t="s">
        <v>132</v>
      </c>
      <c r="D165" s="10">
        <v>512.86</v>
      </c>
      <c r="E165" s="57">
        <v>0</v>
      </c>
      <c r="F165" s="11">
        <v>512.86</v>
      </c>
      <c r="G165" s="10">
        <v>332.87</v>
      </c>
      <c r="H165" s="57">
        <v>0</v>
      </c>
      <c r="I165" s="11">
        <v>332.87</v>
      </c>
      <c r="J165" s="9">
        <v>845.73</v>
      </c>
      <c r="K165" s="9">
        <v>0</v>
      </c>
      <c r="L165" s="9">
        <v>845.73</v>
      </c>
      <c r="M165" s="10">
        <v>3209</v>
      </c>
      <c r="N165" s="10">
        <v>3346.4</v>
      </c>
      <c r="O165" s="64">
        <v>1645767.74</v>
      </c>
      <c r="P165" s="64">
        <v>1113916.1680000001</v>
      </c>
      <c r="Q165" s="64">
        <v>2759683.9079999998</v>
      </c>
      <c r="R165" s="64">
        <v>6919.8</v>
      </c>
      <c r="S165" s="10">
        <v>5840.5</v>
      </c>
      <c r="T165" s="10">
        <v>0</v>
      </c>
      <c r="U165" s="10">
        <v>1079.3</v>
      </c>
      <c r="V165" s="58">
        <v>0</v>
      </c>
      <c r="W165" s="10">
        <v>760.5</v>
      </c>
      <c r="X165" s="64">
        <v>0</v>
      </c>
      <c r="Y165" s="8">
        <v>0</v>
      </c>
      <c r="Z165" s="64">
        <v>2710093.525116784</v>
      </c>
      <c r="AA165" s="64">
        <v>49590.3828832156</v>
      </c>
      <c r="AB165" s="58">
        <v>3291290.7</v>
      </c>
      <c r="AC165" s="58">
        <v>61559.97</v>
      </c>
      <c r="AD165" s="64">
        <v>-581197.17488321615</v>
      </c>
      <c r="AE165" s="64">
        <v>-11969.587116784322</v>
      </c>
      <c r="AF165" s="64">
        <f t="shared" si="14"/>
        <v>-593166.76200000045</v>
      </c>
      <c r="AG165" s="14">
        <v>-99.511544368327392</v>
      </c>
      <c r="AH165" s="14">
        <v>-11.090139087171613</v>
      </c>
      <c r="AI165" s="14">
        <f t="shared" si="15"/>
        <v>-2985.3463310498219</v>
      </c>
      <c r="AJ165" s="14">
        <f t="shared" si="16"/>
        <v>-4975.5772184163698</v>
      </c>
      <c r="AK165" s="14">
        <f t="shared" si="17"/>
        <v>-6965.8081057829177</v>
      </c>
      <c r="AL165" s="14">
        <f t="shared" si="18"/>
        <v>-332.70417261514837</v>
      </c>
      <c r="AM165" s="14">
        <f t="shared" si="19"/>
        <v>-554.50695435858063</v>
      </c>
      <c r="AN165" s="14">
        <f t="shared" si="20"/>
        <v>-776.30973610201295</v>
      </c>
    </row>
    <row r="166" spans="1:40" ht="25.5" customHeight="1" x14ac:dyDescent="0.2">
      <c r="A166" s="44">
        <v>161</v>
      </c>
      <c r="B166" s="38" t="s">
        <v>186</v>
      </c>
      <c r="C166" s="57" t="s">
        <v>132</v>
      </c>
      <c r="D166" s="10">
        <v>189.78</v>
      </c>
      <c r="E166" s="57">
        <v>0</v>
      </c>
      <c r="F166" s="11">
        <v>189.78</v>
      </c>
      <c r="G166" s="10">
        <v>127.56</v>
      </c>
      <c r="H166" s="57">
        <v>0</v>
      </c>
      <c r="I166" s="11">
        <v>127.56</v>
      </c>
      <c r="J166" s="9">
        <v>317.34000000000003</v>
      </c>
      <c r="K166" s="9">
        <v>0</v>
      </c>
      <c r="L166" s="9">
        <v>317.33999999999997</v>
      </c>
      <c r="M166" s="10">
        <v>3209</v>
      </c>
      <c r="N166" s="10">
        <v>3346.4</v>
      </c>
      <c r="O166" s="64">
        <v>609004.02</v>
      </c>
      <c r="P166" s="64">
        <v>426866.78400000004</v>
      </c>
      <c r="Q166" s="64">
        <v>1035870.804</v>
      </c>
      <c r="R166" s="64">
        <v>2331.6</v>
      </c>
      <c r="S166" s="10">
        <v>1965.1</v>
      </c>
      <c r="T166" s="10">
        <v>0</v>
      </c>
      <c r="U166" s="10">
        <v>366.5</v>
      </c>
      <c r="V166" s="58">
        <v>0</v>
      </c>
      <c r="W166" s="10">
        <v>287.2</v>
      </c>
      <c r="X166" s="64">
        <v>0</v>
      </c>
      <c r="Y166" s="8">
        <v>0</v>
      </c>
      <c r="Z166" s="64">
        <v>1015108.1090275443</v>
      </c>
      <c r="AA166" s="64">
        <v>20762.694972455778</v>
      </c>
      <c r="AB166" s="58">
        <v>1252525.43</v>
      </c>
      <c r="AC166" s="58">
        <v>25619.87</v>
      </c>
      <c r="AD166" s="64">
        <v>-237417.32097245567</v>
      </c>
      <c r="AE166" s="64">
        <v>-4857.1750275442209</v>
      </c>
      <c r="AF166" s="64">
        <f t="shared" si="14"/>
        <v>-242274.4959999999</v>
      </c>
      <c r="AG166" s="14">
        <v>-120.81691566457467</v>
      </c>
      <c r="AH166" s="14">
        <v>-13.252865013763222</v>
      </c>
      <c r="AI166" s="14">
        <f t="shared" si="15"/>
        <v>-3624.5074699372399</v>
      </c>
      <c r="AJ166" s="14">
        <f t="shared" si="16"/>
        <v>-6040.8457832287331</v>
      </c>
      <c r="AK166" s="14">
        <f t="shared" si="17"/>
        <v>-8457.1840965202264</v>
      </c>
      <c r="AL166" s="14">
        <f t="shared" si="18"/>
        <v>-397.58595041289664</v>
      </c>
      <c r="AM166" s="14">
        <f t="shared" si="19"/>
        <v>-662.64325068816106</v>
      </c>
      <c r="AN166" s="14">
        <f t="shared" si="20"/>
        <v>-927.70055096342548</v>
      </c>
    </row>
    <row r="167" spans="1:40" ht="25.5" customHeight="1" x14ac:dyDescent="0.2">
      <c r="A167" s="44">
        <v>162</v>
      </c>
      <c r="B167" s="38" t="s">
        <v>187</v>
      </c>
      <c r="C167" s="57" t="s">
        <v>132</v>
      </c>
      <c r="D167" s="10">
        <v>76.010000000000005</v>
      </c>
      <c r="E167" s="57">
        <v>0</v>
      </c>
      <c r="F167" s="11">
        <v>76.010000000000005</v>
      </c>
      <c r="G167" s="10">
        <v>52.930000000000007</v>
      </c>
      <c r="H167" s="57">
        <v>0</v>
      </c>
      <c r="I167" s="11">
        <v>52.930000000000007</v>
      </c>
      <c r="J167" s="9">
        <v>128.94</v>
      </c>
      <c r="K167" s="9">
        <v>0</v>
      </c>
      <c r="L167" s="9">
        <v>128.94</v>
      </c>
      <c r="M167" s="10">
        <v>3209</v>
      </c>
      <c r="N167" s="10">
        <v>3346.4</v>
      </c>
      <c r="O167" s="64">
        <v>243916.09000000003</v>
      </c>
      <c r="P167" s="64">
        <v>177124.95200000002</v>
      </c>
      <c r="Q167" s="64">
        <v>421041.04200000002</v>
      </c>
      <c r="R167" s="64">
        <v>1356.3000000000002</v>
      </c>
      <c r="S167" s="10">
        <v>668.7</v>
      </c>
      <c r="T167" s="10">
        <v>0</v>
      </c>
      <c r="U167" s="10">
        <v>687.6</v>
      </c>
      <c r="V167" s="58">
        <v>0</v>
      </c>
      <c r="W167" s="10">
        <v>143.12</v>
      </c>
      <c r="X167" s="64">
        <v>0</v>
      </c>
      <c r="Y167" s="8">
        <v>0</v>
      </c>
      <c r="Z167" s="64">
        <v>383410.09746421344</v>
      </c>
      <c r="AA167" s="64">
        <v>37630.944535786475</v>
      </c>
      <c r="AB167" s="58">
        <v>478799.8</v>
      </c>
      <c r="AC167" s="58">
        <v>46881.1</v>
      </c>
      <c r="AD167" s="64">
        <v>-95389.70253578655</v>
      </c>
      <c r="AE167" s="64">
        <v>-9250.1554642135525</v>
      </c>
      <c r="AF167" s="64">
        <f t="shared" si="14"/>
        <v>-104639.85800000009</v>
      </c>
      <c r="AG167" s="14">
        <v>-142.64947291130034</v>
      </c>
      <c r="AH167" s="14">
        <v>-13.452814811247167</v>
      </c>
      <c r="AI167" s="14">
        <f t="shared" si="15"/>
        <v>-4279.4841873390105</v>
      </c>
      <c r="AJ167" s="14">
        <f t="shared" si="16"/>
        <v>-7132.4736455650163</v>
      </c>
      <c r="AK167" s="14">
        <f t="shared" si="17"/>
        <v>-9985.463103791024</v>
      </c>
      <c r="AL167" s="14">
        <f t="shared" si="18"/>
        <v>-403.58444433741499</v>
      </c>
      <c r="AM167" s="14">
        <f t="shared" si="19"/>
        <v>-672.64074056235836</v>
      </c>
      <c r="AN167" s="14">
        <f t="shared" si="20"/>
        <v>-941.69703678730173</v>
      </c>
    </row>
    <row r="168" spans="1:40" ht="25.5" customHeight="1" x14ac:dyDescent="0.2">
      <c r="A168" s="44">
        <v>163</v>
      </c>
      <c r="B168" s="38" t="s">
        <v>188</v>
      </c>
      <c r="C168" s="57" t="s">
        <v>132</v>
      </c>
      <c r="D168" s="10">
        <v>322.76</v>
      </c>
      <c r="E168" s="57">
        <v>0</v>
      </c>
      <c r="F168" s="11">
        <v>322.76</v>
      </c>
      <c r="G168" s="10">
        <v>210.55</v>
      </c>
      <c r="H168" s="57">
        <v>0</v>
      </c>
      <c r="I168" s="11">
        <v>210.55</v>
      </c>
      <c r="J168" s="9">
        <v>533.30999999999995</v>
      </c>
      <c r="K168" s="9">
        <v>0</v>
      </c>
      <c r="L168" s="9">
        <v>533.31000000000006</v>
      </c>
      <c r="M168" s="10">
        <v>3209</v>
      </c>
      <c r="N168" s="10">
        <v>3346.4</v>
      </c>
      <c r="O168" s="64">
        <v>1035736.84</v>
      </c>
      <c r="P168" s="64">
        <v>704584.52</v>
      </c>
      <c r="Q168" s="64">
        <v>1740321.3599999999</v>
      </c>
      <c r="R168" s="64">
        <v>4841.49</v>
      </c>
      <c r="S168" s="10">
        <v>4841.49</v>
      </c>
      <c r="T168" s="10">
        <v>0</v>
      </c>
      <c r="U168" s="10">
        <v>0</v>
      </c>
      <c r="V168" s="58">
        <v>0</v>
      </c>
      <c r="W168" s="10">
        <v>420.4</v>
      </c>
      <c r="X168" s="64">
        <v>0</v>
      </c>
      <c r="Y168" s="8">
        <v>0</v>
      </c>
      <c r="Z168" s="64">
        <v>1740321.3599999999</v>
      </c>
      <c r="AA168" s="64">
        <v>0</v>
      </c>
      <c r="AB168" s="58">
        <v>2015432.1099999999</v>
      </c>
      <c r="AC168" s="58">
        <v>0</v>
      </c>
      <c r="AD168" s="64">
        <v>-275110.75</v>
      </c>
      <c r="AE168" s="64">
        <v>0</v>
      </c>
      <c r="AF168" s="64">
        <f t="shared" si="14"/>
        <v>-275110.75</v>
      </c>
      <c r="AG168" s="14">
        <v>-56.823570842860363</v>
      </c>
      <c r="AH168" s="14">
        <v>0</v>
      </c>
      <c r="AI168" s="14">
        <f t="shared" si="15"/>
        <v>-1704.7071252858109</v>
      </c>
      <c r="AJ168" s="14">
        <f t="shared" si="16"/>
        <v>-2841.1785421430181</v>
      </c>
      <c r="AK168" s="14">
        <f t="shared" si="17"/>
        <v>-3977.6499590002254</v>
      </c>
      <c r="AL168" s="14">
        <f t="shared" si="18"/>
        <v>0</v>
      </c>
      <c r="AM168" s="14">
        <f t="shared" si="19"/>
        <v>0</v>
      </c>
      <c r="AN168" s="14">
        <f t="shared" si="20"/>
        <v>0</v>
      </c>
    </row>
    <row r="169" spans="1:40" ht="25.5" customHeight="1" x14ac:dyDescent="0.2">
      <c r="A169" s="44">
        <v>164</v>
      </c>
      <c r="B169" s="38" t="s">
        <v>189</v>
      </c>
      <c r="C169" s="57" t="s">
        <v>132</v>
      </c>
      <c r="D169" s="10">
        <v>334.03999999999996</v>
      </c>
      <c r="E169" s="57">
        <v>0</v>
      </c>
      <c r="F169" s="11">
        <v>334.03999999999996</v>
      </c>
      <c r="G169" s="10">
        <v>242.48999999999998</v>
      </c>
      <c r="H169" s="57">
        <v>0</v>
      </c>
      <c r="I169" s="11">
        <v>242.48999999999998</v>
      </c>
      <c r="J169" s="9">
        <v>576.53</v>
      </c>
      <c r="K169" s="9">
        <v>0</v>
      </c>
      <c r="L169" s="9">
        <v>576.53</v>
      </c>
      <c r="M169" s="10">
        <v>3209</v>
      </c>
      <c r="N169" s="10">
        <v>3346.4</v>
      </c>
      <c r="O169" s="64">
        <v>1071934.3599999999</v>
      </c>
      <c r="P169" s="64">
        <v>811468.53599999996</v>
      </c>
      <c r="Q169" s="64">
        <v>1883402.8959999997</v>
      </c>
      <c r="R169" s="64">
        <v>4602.0999999999995</v>
      </c>
      <c r="S169" s="10">
        <v>4187.8999999999996</v>
      </c>
      <c r="T169" s="10">
        <v>0</v>
      </c>
      <c r="U169" s="10">
        <v>414.2</v>
      </c>
      <c r="V169" s="58">
        <v>0</v>
      </c>
      <c r="W169" s="10">
        <v>410.6</v>
      </c>
      <c r="X169" s="64">
        <v>0</v>
      </c>
      <c r="Y169" s="8">
        <v>0</v>
      </c>
      <c r="Z169" s="64">
        <v>1868267.2824236322</v>
      </c>
      <c r="AA169" s="64">
        <v>15135.613576367599</v>
      </c>
      <c r="AB169" s="58">
        <v>2072663.33</v>
      </c>
      <c r="AC169" s="58">
        <v>16791.52</v>
      </c>
      <c r="AD169" s="64">
        <v>-204396.04757636786</v>
      </c>
      <c r="AE169" s="64">
        <v>-1655.9064236324011</v>
      </c>
      <c r="AF169" s="64">
        <f t="shared" si="14"/>
        <v>-206051.95400000026</v>
      </c>
      <c r="AG169" s="14">
        <v>-48.806334338539095</v>
      </c>
      <c r="AH169" s="14">
        <v>-3.997842645177212</v>
      </c>
      <c r="AI169" s="14">
        <f t="shared" si="15"/>
        <v>-1464.190030156173</v>
      </c>
      <c r="AJ169" s="14">
        <f t="shared" si="16"/>
        <v>-2440.3167169269545</v>
      </c>
      <c r="AK169" s="14">
        <f t="shared" si="17"/>
        <v>-3416.4434036977368</v>
      </c>
      <c r="AL169" s="14">
        <f t="shared" si="18"/>
        <v>-119.93527935531635</v>
      </c>
      <c r="AM169" s="14">
        <f t="shared" si="19"/>
        <v>-199.89213225886061</v>
      </c>
      <c r="AN169" s="14">
        <f t="shared" si="20"/>
        <v>-279.84898516240486</v>
      </c>
    </row>
    <row r="170" spans="1:40" ht="25.5" customHeight="1" x14ac:dyDescent="0.2">
      <c r="A170" s="44">
        <v>165</v>
      </c>
      <c r="B170" s="38" t="s">
        <v>190</v>
      </c>
      <c r="C170" s="57" t="s">
        <v>132</v>
      </c>
      <c r="D170" s="10">
        <v>439.73</v>
      </c>
      <c r="E170" s="57">
        <v>0</v>
      </c>
      <c r="F170" s="11">
        <v>439.73</v>
      </c>
      <c r="G170" s="10">
        <v>311.64999999999998</v>
      </c>
      <c r="H170" s="57">
        <v>0</v>
      </c>
      <c r="I170" s="11">
        <v>311.64999999999998</v>
      </c>
      <c r="J170" s="9">
        <v>751.38</v>
      </c>
      <c r="K170" s="9">
        <v>0</v>
      </c>
      <c r="L170" s="9">
        <v>751.38000000000011</v>
      </c>
      <c r="M170" s="10">
        <v>3209</v>
      </c>
      <c r="N170" s="10">
        <v>3346.4</v>
      </c>
      <c r="O170" s="64">
        <v>1411093.57</v>
      </c>
      <c r="P170" s="64">
        <v>1042905.5599999999</v>
      </c>
      <c r="Q170" s="64">
        <v>2453999.13</v>
      </c>
      <c r="R170" s="64">
        <v>6258.7000000000007</v>
      </c>
      <c r="S170" s="10">
        <v>6054</v>
      </c>
      <c r="T170" s="10">
        <v>33.6</v>
      </c>
      <c r="U170" s="10">
        <v>171.1</v>
      </c>
      <c r="V170" s="58">
        <v>0</v>
      </c>
      <c r="W170" s="10">
        <v>604.20000000000005</v>
      </c>
      <c r="X170" s="64">
        <v>13511.210653384487</v>
      </c>
      <c r="Y170" s="8">
        <v>0</v>
      </c>
      <c r="Z170" s="64">
        <v>2434430.6337973117</v>
      </c>
      <c r="AA170" s="64">
        <v>6057.2855493035058</v>
      </c>
      <c r="AB170" s="58">
        <v>2755159.36</v>
      </c>
      <c r="AC170" s="58">
        <v>7183.12</v>
      </c>
      <c r="AD170" s="64">
        <v>-320728.72620268818</v>
      </c>
      <c r="AE170" s="64">
        <v>-1125.8344506964941</v>
      </c>
      <c r="AF170" s="64">
        <f t="shared" si="14"/>
        <v>-321854.56065338466</v>
      </c>
      <c r="AG170" s="14">
        <v>-52.977985827996065</v>
      </c>
      <c r="AH170" s="14">
        <v>-6.5799792559701586</v>
      </c>
      <c r="AI170" s="14">
        <f t="shared" si="15"/>
        <v>-1589.3395748398821</v>
      </c>
      <c r="AJ170" s="14">
        <f t="shared" si="16"/>
        <v>-2648.8992913998031</v>
      </c>
      <c r="AK170" s="14">
        <f t="shared" si="17"/>
        <v>-3708.4590079597247</v>
      </c>
      <c r="AL170" s="14">
        <f t="shared" si="18"/>
        <v>-197.39937767910476</v>
      </c>
      <c r="AM170" s="14">
        <f t="shared" si="19"/>
        <v>-328.99896279850793</v>
      </c>
      <c r="AN170" s="14">
        <f t="shared" si="20"/>
        <v>-460.59854791791111</v>
      </c>
    </row>
    <row r="171" spans="1:40" ht="25.5" customHeight="1" x14ac:dyDescent="0.2">
      <c r="A171" s="44">
        <v>166</v>
      </c>
      <c r="B171" s="38" t="s">
        <v>191</v>
      </c>
      <c r="C171" s="57" t="s">
        <v>132</v>
      </c>
      <c r="D171" s="10">
        <v>295.15999999999997</v>
      </c>
      <c r="E171" s="57">
        <v>0</v>
      </c>
      <c r="F171" s="11">
        <v>295.15999999999997</v>
      </c>
      <c r="G171" s="10">
        <v>232.64999999999998</v>
      </c>
      <c r="H171" s="57">
        <v>0</v>
      </c>
      <c r="I171" s="11">
        <v>232.64999999999998</v>
      </c>
      <c r="J171" s="9">
        <v>527.80999999999995</v>
      </c>
      <c r="K171" s="9">
        <v>0</v>
      </c>
      <c r="L171" s="9">
        <v>527.80999999999995</v>
      </c>
      <c r="M171" s="10">
        <v>3209</v>
      </c>
      <c r="N171" s="10">
        <v>3346.4</v>
      </c>
      <c r="O171" s="64">
        <v>947168.44</v>
      </c>
      <c r="P171" s="64">
        <v>778539.96</v>
      </c>
      <c r="Q171" s="64">
        <v>1725708.4</v>
      </c>
      <c r="R171" s="64">
        <v>3082.7</v>
      </c>
      <c r="S171" s="10">
        <v>3016</v>
      </c>
      <c r="T171" s="10">
        <v>0</v>
      </c>
      <c r="U171" s="10">
        <v>66.7</v>
      </c>
      <c r="V171" s="58">
        <v>0</v>
      </c>
      <c r="W171" s="10">
        <v>273</v>
      </c>
      <c r="X171" s="64">
        <v>0</v>
      </c>
      <c r="Y171" s="8">
        <v>0</v>
      </c>
      <c r="Z171" s="64">
        <v>1722609.1203968185</v>
      </c>
      <c r="AA171" s="64">
        <v>3099.2796031813905</v>
      </c>
      <c r="AB171" s="58">
        <v>1673257.6</v>
      </c>
      <c r="AC171" s="58">
        <v>3010.5</v>
      </c>
      <c r="AD171" s="64">
        <v>49351.520396818407</v>
      </c>
      <c r="AE171" s="64">
        <v>88.779603181390485</v>
      </c>
      <c r="AF171" s="64">
        <f t="shared" si="14"/>
        <v>49440.299999999799</v>
      </c>
      <c r="AG171" s="14">
        <v>16.363236205841648</v>
      </c>
      <c r="AH171" s="14">
        <v>1.3310285334541301</v>
      </c>
      <c r="AI171" s="14">
        <f t="shared" si="15"/>
        <v>490.89708617524946</v>
      </c>
      <c r="AJ171" s="14">
        <f t="shared" si="16"/>
        <v>818.16181029208246</v>
      </c>
      <c r="AK171" s="14">
        <f t="shared" si="17"/>
        <v>1145.4265344089154</v>
      </c>
      <c r="AL171" s="14">
        <f t="shared" si="18"/>
        <v>39.930856003623902</v>
      </c>
      <c r="AM171" s="14">
        <f t="shared" si="19"/>
        <v>66.551426672706498</v>
      </c>
      <c r="AN171" s="14">
        <f t="shared" si="20"/>
        <v>93.171997341789108</v>
      </c>
    </row>
    <row r="172" spans="1:40" ht="25.5" customHeight="1" x14ac:dyDescent="0.2">
      <c r="A172" s="44">
        <v>167</v>
      </c>
      <c r="B172" s="38" t="s">
        <v>192</v>
      </c>
      <c r="C172" s="57" t="s">
        <v>132</v>
      </c>
      <c r="D172" s="10">
        <v>336.96000000000004</v>
      </c>
      <c r="E172" s="57">
        <v>0</v>
      </c>
      <c r="F172" s="11">
        <v>336.96000000000004</v>
      </c>
      <c r="G172" s="10">
        <v>221.94</v>
      </c>
      <c r="H172" s="57">
        <v>0</v>
      </c>
      <c r="I172" s="11">
        <v>221.94</v>
      </c>
      <c r="J172" s="9">
        <v>558.90000000000009</v>
      </c>
      <c r="K172" s="9">
        <v>0</v>
      </c>
      <c r="L172" s="9">
        <v>558.90000000000009</v>
      </c>
      <c r="M172" s="10">
        <v>3209</v>
      </c>
      <c r="N172" s="10">
        <v>3346.4</v>
      </c>
      <c r="O172" s="64">
        <v>1081304.6400000001</v>
      </c>
      <c r="P172" s="64">
        <v>742700.01600000006</v>
      </c>
      <c r="Q172" s="64">
        <v>1824004.6560000002</v>
      </c>
      <c r="R172" s="64">
        <v>4614.0999999999995</v>
      </c>
      <c r="S172" s="10">
        <v>4289.3999999999996</v>
      </c>
      <c r="T172" s="10">
        <v>52.5</v>
      </c>
      <c r="U172" s="10">
        <v>272.2</v>
      </c>
      <c r="V172" s="58">
        <v>0</v>
      </c>
      <c r="W172" s="10">
        <v>419.4</v>
      </c>
      <c r="X172" s="64">
        <v>21940.31052633427</v>
      </c>
      <c r="Y172" s="8">
        <v>0</v>
      </c>
      <c r="Z172" s="64">
        <v>1792586.0566030138</v>
      </c>
      <c r="AA172" s="64">
        <v>9478.2888706522608</v>
      </c>
      <c r="AB172" s="58">
        <v>2006522.59</v>
      </c>
      <c r="AC172" s="58">
        <v>10637</v>
      </c>
      <c r="AD172" s="64">
        <v>-213936.53339698631</v>
      </c>
      <c r="AE172" s="64">
        <v>-1158.7111293477519</v>
      </c>
      <c r="AF172" s="64">
        <f t="shared" si="14"/>
        <v>-215095.24452633408</v>
      </c>
      <c r="AG172" s="14">
        <v>-49.875631416278814</v>
      </c>
      <c r="AH172" s="14">
        <v>-4.2568373598374434</v>
      </c>
      <c r="AI172" s="14">
        <f t="shared" si="15"/>
        <v>-1496.2689424883645</v>
      </c>
      <c r="AJ172" s="14">
        <f t="shared" si="16"/>
        <v>-2493.7815708139406</v>
      </c>
      <c r="AK172" s="14">
        <f t="shared" si="17"/>
        <v>-3491.2941991395169</v>
      </c>
      <c r="AL172" s="14">
        <f t="shared" si="18"/>
        <v>-127.70512079512331</v>
      </c>
      <c r="AM172" s="14">
        <f t="shared" si="19"/>
        <v>-212.84186799187216</v>
      </c>
      <c r="AN172" s="14">
        <f t="shared" si="20"/>
        <v>-297.97861518862106</v>
      </c>
    </row>
    <row r="173" spans="1:40" ht="25.5" customHeight="1" x14ac:dyDescent="0.2">
      <c r="A173" s="44">
        <v>168</v>
      </c>
      <c r="B173" s="38" t="s">
        <v>193</v>
      </c>
      <c r="C173" s="57" t="s">
        <v>132</v>
      </c>
      <c r="D173" s="10">
        <v>186.14999999999998</v>
      </c>
      <c r="E173" s="57">
        <v>0</v>
      </c>
      <c r="F173" s="11">
        <v>186.14999999999998</v>
      </c>
      <c r="G173" s="10">
        <v>122.28</v>
      </c>
      <c r="H173" s="57">
        <v>0</v>
      </c>
      <c r="I173" s="11">
        <v>122.28</v>
      </c>
      <c r="J173" s="9">
        <v>308.42999999999995</v>
      </c>
      <c r="K173" s="9">
        <v>0</v>
      </c>
      <c r="L173" s="9">
        <v>308.42999999999995</v>
      </c>
      <c r="M173" s="10">
        <v>3209</v>
      </c>
      <c r="N173" s="10">
        <v>3346.4</v>
      </c>
      <c r="O173" s="64">
        <v>597355.35</v>
      </c>
      <c r="P173" s="64">
        <v>409197.79200000002</v>
      </c>
      <c r="Q173" s="64">
        <v>1006553.142</v>
      </c>
      <c r="R173" s="64">
        <v>2884.6</v>
      </c>
      <c r="S173" s="10">
        <v>2526.1</v>
      </c>
      <c r="T173" s="10">
        <v>0</v>
      </c>
      <c r="U173" s="10">
        <v>358.5</v>
      </c>
      <c r="V173" s="58">
        <v>0</v>
      </c>
      <c r="W173" s="10">
        <v>344.7</v>
      </c>
      <c r="X173" s="64">
        <v>0</v>
      </c>
      <c r="Y173" s="8">
        <v>0</v>
      </c>
      <c r="Z173" s="64">
        <v>991532.84170191328</v>
      </c>
      <c r="AA173" s="64">
        <v>15020.30029808675</v>
      </c>
      <c r="AB173" s="58">
        <v>1147991.42</v>
      </c>
      <c r="AC173" s="58">
        <v>15303.71</v>
      </c>
      <c r="AD173" s="64">
        <v>-156458.57829808665</v>
      </c>
      <c r="AE173" s="64">
        <v>-283.4097019132787</v>
      </c>
      <c r="AF173" s="64">
        <f t="shared" si="14"/>
        <v>-156741.98799999992</v>
      </c>
      <c r="AG173" s="14">
        <v>-61.936811012266595</v>
      </c>
      <c r="AH173" s="14">
        <v>-0.79054310157120977</v>
      </c>
      <c r="AI173" s="14">
        <f t="shared" si="15"/>
        <v>-1858.1043303679978</v>
      </c>
      <c r="AJ173" s="14">
        <f t="shared" si="16"/>
        <v>-3096.8405506133299</v>
      </c>
      <c r="AK173" s="14">
        <f t="shared" si="17"/>
        <v>-4335.5767708586618</v>
      </c>
      <c r="AL173" s="14">
        <f t="shared" si="18"/>
        <v>-23.716293047136293</v>
      </c>
      <c r="AM173" s="14">
        <f t="shared" si="19"/>
        <v>-39.52715507856049</v>
      </c>
      <c r="AN173" s="14">
        <f t="shared" si="20"/>
        <v>-55.338017109984683</v>
      </c>
    </row>
    <row r="174" spans="1:40" ht="25.5" customHeight="1" x14ac:dyDescent="0.2">
      <c r="A174" s="44">
        <v>169</v>
      </c>
      <c r="B174" s="38" t="s">
        <v>194</v>
      </c>
      <c r="C174" s="57" t="s">
        <v>132</v>
      </c>
      <c r="D174" s="10">
        <v>92.33</v>
      </c>
      <c r="E174" s="57">
        <v>0</v>
      </c>
      <c r="F174" s="11">
        <v>92.33</v>
      </c>
      <c r="G174" s="10">
        <v>63.31</v>
      </c>
      <c r="H174" s="57">
        <v>0</v>
      </c>
      <c r="I174" s="11">
        <v>63.31</v>
      </c>
      <c r="J174" s="9">
        <v>155.63999999999999</v>
      </c>
      <c r="K174" s="9">
        <v>0</v>
      </c>
      <c r="L174" s="9">
        <v>155.63999999999999</v>
      </c>
      <c r="M174" s="10">
        <v>3209</v>
      </c>
      <c r="N174" s="10">
        <v>3346.4</v>
      </c>
      <c r="O174" s="64">
        <v>296286.96999999997</v>
      </c>
      <c r="P174" s="64">
        <v>211860.584</v>
      </c>
      <c r="Q174" s="64">
        <v>508147.554</v>
      </c>
      <c r="R174" s="64">
        <v>1570.6</v>
      </c>
      <c r="S174" s="10">
        <v>1326.3</v>
      </c>
      <c r="T174" s="10">
        <v>49.8</v>
      </c>
      <c r="U174" s="10">
        <v>194.5</v>
      </c>
      <c r="V174" s="58">
        <v>0</v>
      </c>
      <c r="W174" s="10">
        <v>161.79</v>
      </c>
      <c r="X174" s="64">
        <v>18149.889454954624</v>
      </c>
      <c r="Y174" s="8">
        <v>0</v>
      </c>
      <c r="Z174" s="64">
        <v>483377.47759249632</v>
      </c>
      <c r="AA174" s="64">
        <v>6620.1869525490511</v>
      </c>
      <c r="AB174" s="58">
        <v>573760.5</v>
      </c>
      <c r="AC174" s="58">
        <v>7858.02</v>
      </c>
      <c r="AD174" s="64">
        <v>-90383.022407503682</v>
      </c>
      <c r="AE174" s="64">
        <v>-1237.8330474509494</v>
      </c>
      <c r="AF174" s="64">
        <f t="shared" si="14"/>
        <v>-91620.855454954639</v>
      </c>
      <c r="AG174" s="14">
        <v>-68.146740863683689</v>
      </c>
      <c r="AH174" s="14">
        <v>-6.3641801925498687</v>
      </c>
      <c r="AI174" s="14">
        <f t="shared" si="15"/>
        <v>-2044.4022259105107</v>
      </c>
      <c r="AJ174" s="14">
        <f t="shared" si="16"/>
        <v>-3407.3370431841845</v>
      </c>
      <c r="AK174" s="14">
        <f t="shared" si="17"/>
        <v>-4770.2718604578586</v>
      </c>
      <c r="AL174" s="14">
        <f t="shared" si="18"/>
        <v>-190.92540577649606</v>
      </c>
      <c r="AM174" s="14">
        <f t="shared" si="19"/>
        <v>-318.20900962749346</v>
      </c>
      <c r="AN174" s="14">
        <f t="shared" si="20"/>
        <v>-445.4926134784908</v>
      </c>
    </row>
    <row r="175" spans="1:40" ht="25.5" customHeight="1" x14ac:dyDescent="0.2">
      <c r="A175" s="44">
        <v>170</v>
      </c>
      <c r="B175" s="38" t="s">
        <v>195</v>
      </c>
      <c r="C175" s="57" t="s">
        <v>132</v>
      </c>
      <c r="D175" s="10">
        <v>193.52</v>
      </c>
      <c r="E175" s="57">
        <v>0</v>
      </c>
      <c r="F175" s="11">
        <v>193.52</v>
      </c>
      <c r="G175" s="10">
        <v>124.86</v>
      </c>
      <c r="H175" s="57">
        <v>0</v>
      </c>
      <c r="I175" s="11">
        <v>124.86</v>
      </c>
      <c r="J175" s="9">
        <v>318.38</v>
      </c>
      <c r="K175" s="9">
        <v>0</v>
      </c>
      <c r="L175" s="9">
        <v>318.38</v>
      </c>
      <c r="M175" s="10">
        <v>3209</v>
      </c>
      <c r="N175" s="10">
        <v>3346.4</v>
      </c>
      <c r="O175" s="64">
        <v>621005.68000000005</v>
      </c>
      <c r="P175" s="64">
        <v>417831.50400000002</v>
      </c>
      <c r="Q175" s="64">
        <v>1038837.1840000001</v>
      </c>
      <c r="R175" s="64">
        <v>2358.9</v>
      </c>
      <c r="S175" s="10">
        <v>2358.9</v>
      </c>
      <c r="T175" s="10">
        <v>0</v>
      </c>
      <c r="U175" s="10">
        <v>0</v>
      </c>
      <c r="V175" s="58">
        <v>0</v>
      </c>
      <c r="W175" s="10">
        <v>273.8</v>
      </c>
      <c r="X175" s="64">
        <v>0</v>
      </c>
      <c r="Y175" s="8">
        <v>0</v>
      </c>
      <c r="Z175" s="64">
        <v>1038837.1840000001</v>
      </c>
      <c r="AA175" s="64">
        <v>0</v>
      </c>
      <c r="AB175" s="58">
        <v>1168133.72</v>
      </c>
      <c r="AC175" s="58">
        <v>0</v>
      </c>
      <c r="AD175" s="64">
        <v>-129296.53599999985</v>
      </c>
      <c r="AE175" s="64">
        <v>0</v>
      </c>
      <c r="AF175" s="64">
        <f t="shared" si="14"/>
        <v>-129296.53599999985</v>
      </c>
      <c r="AG175" s="14">
        <v>-54.81221586332606</v>
      </c>
      <c r="AH175" s="14">
        <v>0</v>
      </c>
      <c r="AI175" s="14">
        <f t="shared" si="15"/>
        <v>-1644.3664758997818</v>
      </c>
      <c r="AJ175" s="14">
        <f t="shared" si="16"/>
        <v>-2740.6107931663028</v>
      </c>
      <c r="AK175" s="14">
        <f t="shared" si="17"/>
        <v>-3836.8551104328244</v>
      </c>
      <c r="AL175" s="14">
        <f t="shared" si="18"/>
        <v>0</v>
      </c>
      <c r="AM175" s="14">
        <f t="shared" si="19"/>
        <v>0</v>
      </c>
      <c r="AN175" s="14">
        <f t="shared" si="20"/>
        <v>0</v>
      </c>
    </row>
    <row r="176" spans="1:40" ht="25.5" customHeight="1" x14ac:dyDescent="0.2">
      <c r="A176" s="44">
        <v>171</v>
      </c>
      <c r="B176" s="38" t="s">
        <v>196</v>
      </c>
      <c r="C176" s="57" t="s">
        <v>132</v>
      </c>
      <c r="D176" s="10">
        <v>337.67</v>
      </c>
      <c r="E176" s="57">
        <v>0</v>
      </c>
      <c r="F176" s="11">
        <v>337.67</v>
      </c>
      <c r="G176" s="10">
        <v>229.1</v>
      </c>
      <c r="H176" s="57">
        <v>0</v>
      </c>
      <c r="I176" s="11">
        <v>229.1</v>
      </c>
      <c r="J176" s="9">
        <v>566.77</v>
      </c>
      <c r="K176" s="9">
        <v>0</v>
      </c>
      <c r="L176" s="9">
        <v>566.77</v>
      </c>
      <c r="M176" s="10">
        <v>3209</v>
      </c>
      <c r="N176" s="10">
        <v>3346.4</v>
      </c>
      <c r="O176" s="64">
        <v>1083583.03</v>
      </c>
      <c r="P176" s="64">
        <v>766660.24</v>
      </c>
      <c r="Q176" s="64">
        <v>1850243.27</v>
      </c>
      <c r="R176" s="64">
        <v>4791.8</v>
      </c>
      <c r="S176" s="10">
        <v>4525.2</v>
      </c>
      <c r="T176" s="10">
        <v>0</v>
      </c>
      <c r="U176" s="10">
        <v>266.60000000000002</v>
      </c>
      <c r="V176" s="58">
        <v>0</v>
      </c>
      <c r="W176" s="10">
        <v>532.29999999999995</v>
      </c>
      <c r="X176" s="64">
        <v>0</v>
      </c>
      <c r="Y176" s="8">
        <v>0</v>
      </c>
      <c r="Z176" s="64">
        <v>1839408.7202074279</v>
      </c>
      <c r="AA176" s="64">
        <v>10834.549792572145</v>
      </c>
      <c r="AB176" s="58">
        <v>2108228.67</v>
      </c>
      <c r="AC176" s="58">
        <v>12418.02</v>
      </c>
      <c r="AD176" s="64">
        <v>-268819.94979257206</v>
      </c>
      <c r="AE176" s="64">
        <v>-1583.4702074278557</v>
      </c>
      <c r="AF176" s="64">
        <f t="shared" si="14"/>
        <v>-270403.41999999993</v>
      </c>
      <c r="AG176" s="14">
        <v>-59.405098071371889</v>
      </c>
      <c r="AH176" s="14">
        <v>-5.9394981523925567</v>
      </c>
      <c r="AI176" s="14">
        <f t="shared" si="15"/>
        <v>-1782.1529421411567</v>
      </c>
      <c r="AJ176" s="14">
        <f t="shared" si="16"/>
        <v>-2970.2549035685943</v>
      </c>
      <c r="AK176" s="14">
        <f t="shared" si="17"/>
        <v>-4158.3568649960325</v>
      </c>
      <c r="AL176" s="14">
        <f t="shared" si="18"/>
        <v>-178.1849445717767</v>
      </c>
      <c r="AM176" s="14">
        <f t="shared" si="19"/>
        <v>-296.97490761962786</v>
      </c>
      <c r="AN176" s="14">
        <f t="shared" si="20"/>
        <v>-415.76487066747899</v>
      </c>
    </row>
    <row r="177" spans="1:40" ht="25.5" customHeight="1" x14ac:dyDescent="0.2">
      <c r="A177" s="44">
        <v>172</v>
      </c>
      <c r="B177" s="38" t="s">
        <v>197</v>
      </c>
      <c r="C177" s="57" t="s">
        <v>132</v>
      </c>
      <c r="D177" s="10">
        <v>147.62</v>
      </c>
      <c r="E177" s="57">
        <v>0</v>
      </c>
      <c r="F177" s="11">
        <v>147.62</v>
      </c>
      <c r="G177" s="10">
        <v>77.990000000000009</v>
      </c>
      <c r="H177" s="57">
        <v>0</v>
      </c>
      <c r="I177" s="11">
        <v>77.990000000000009</v>
      </c>
      <c r="J177" s="9">
        <v>225.61</v>
      </c>
      <c r="K177" s="9">
        <v>0</v>
      </c>
      <c r="L177" s="9">
        <v>225.61</v>
      </c>
      <c r="M177" s="10">
        <v>3209</v>
      </c>
      <c r="N177" s="10">
        <v>3346.4</v>
      </c>
      <c r="O177" s="64">
        <v>473712.58</v>
      </c>
      <c r="P177" s="64">
        <v>260985.73600000003</v>
      </c>
      <c r="Q177" s="64">
        <v>734698.31600000011</v>
      </c>
      <c r="R177" s="64">
        <v>2356</v>
      </c>
      <c r="S177" s="10">
        <v>2004.5</v>
      </c>
      <c r="T177" s="10">
        <v>0</v>
      </c>
      <c r="U177" s="10">
        <v>351.5</v>
      </c>
      <c r="V177" s="58">
        <v>0</v>
      </c>
      <c r="W177" s="10">
        <v>249.3</v>
      </c>
      <c r="X177" s="64">
        <v>0</v>
      </c>
      <c r="Y177" s="8">
        <v>0</v>
      </c>
      <c r="Z177" s="64">
        <v>722573.7558724886</v>
      </c>
      <c r="AA177" s="64">
        <v>12124.560127511535</v>
      </c>
      <c r="AB177" s="58">
        <v>951648.18</v>
      </c>
      <c r="AC177" s="58">
        <v>15968.28</v>
      </c>
      <c r="AD177" s="64">
        <v>-229074.42412751145</v>
      </c>
      <c r="AE177" s="64">
        <v>-3843.7198724884656</v>
      </c>
      <c r="AF177" s="64">
        <f t="shared" si="14"/>
        <v>-232918.14399999991</v>
      </c>
      <c r="AG177" s="14">
        <v>-114.28008187952679</v>
      </c>
      <c r="AH177" s="14">
        <v>-10.935191671375435</v>
      </c>
      <c r="AI177" s="14">
        <f t="shared" si="15"/>
        <v>-3428.4024563858038</v>
      </c>
      <c r="AJ177" s="14">
        <f t="shared" si="16"/>
        <v>-5714.0040939763394</v>
      </c>
      <c r="AK177" s="14">
        <f t="shared" si="17"/>
        <v>-7999.605731566875</v>
      </c>
      <c r="AL177" s="14">
        <f t="shared" si="18"/>
        <v>-328.05575014126305</v>
      </c>
      <c r="AM177" s="14">
        <f t="shared" si="19"/>
        <v>-546.75958356877175</v>
      </c>
      <c r="AN177" s="14">
        <f t="shared" si="20"/>
        <v>-765.46341699628044</v>
      </c>
    </row>
    <row r="178" spans="1:40" ht="25.5" customHeight="1" x14ac:dyDescent="0.2">
      <c r="A178" s="44">
        <v>173</v>
      </c>
      <c r="B178" s="38" t="s">
        <v>198</v>
      </c>
      <c r="C178" s="57" t="s">
        <v>132</v>
      </c>
      <c r="D178" s="10">
        <v>386.23</v>
      </c>
      <c r="E178" s="57">
        <v>0</v>
      </c>
      <c r="F178" s="11">
        <v>386.23</v>
      </c>
      <c r="G178" s="10">
        <v>261.18999999999994</v>
      </c>
      <c r="H178" s="57">
        <v>0</v>
      </c>
      <c r="I178" s="11">
        <v>261.18999999999994</v>
      </c>
      <c r="J178" s="9">
        <v>647.41999999999996</v>
      </c>
      <c r="K178" s="9">
        <v>0</v>
      </c>
      <c r="L178" s="9">
        <v>647.41999999999996</v>
      </c>
      <c r="M178" s="10">
        <v>3209</v>
      </c>
      <c r="N178" s="10">
        <v>3346.4</v>
      </c>
      <c r="O178" s="64">
        <v>1239412.07</v>
      </c>
      <c r="P178" s="64">
        <v>874046.21599999978</v>
      </c>
      <c r="Q178" s="64">
        <v>2113458.2859999998</v>
      </c>
      <c r="R178" s="64">
        <v>4451.1000000000004</v>
      </c>
      <c r="S178" s="10">
        <v>4451.1000000000004</v>
      </c>
      <c r="T178" s="10">
        <v>0</v>
      </c>
      <c r="U178" s="10">
        <v>0</v>
      </c>
      <c r="V178" s="58">
        <v>0</v>
      </c>
      <c r="W178" s="10">
        <v>307.5</v>
      </c>
      <c r="X178" s="64">
        <v>0</v>
      </c>
      <c r="Y178" s="8">
        <v>0</v>
      </c>
      <c r="Z178" s="64">
        <v>2113458.2859999998</v>
      </c>
      <c r="AA178" s="64">
        <v>0</v>
      </c>
      <c r="AB178" s="58">
        <v>2530214.12</v>
      </c>
      <c r="AC178" s="58">
        <v>0</v>
      </c>
      <c r="AD178" s="64">
        <v>-416755.83400000026</v>
      </c>
      <c r="AE178" s="64">
        <v>0</v>
      </c>
      <c r="AF178" s="64">
        <f t="shared" si="14"/>
        <v>-416755.83400000026</v>
      </c>
      <c r="AG178" s="14">
        <v>-93.629851946709849</v>
      </c>
      <c r="AH178" s="14">
        <v>0</v>
      </c>
      <c r="AI178" s="14">
        <f t="shared" si="15"/>
        <v>-2808.8955584012956</v>
      </c>
      <c r="AJ178" s="14">
        <f t="shared" si="16"/>
        <v>-4681.4925973354921</v>
      </c>
      <c r="AK178" s="14">
        <f t="shared" si="17"/>
        <v>-6554.0896362696894</v>
      </c>
      <c r="AL178" s="14">
        <f t="shared" si="18"/>
        <v>0</v>
      </c>
      <c r="AM178" s="14">
        <f t="shared" si="19"/>
        <v>0</v>
      </c>
      <c r="AN178" s="14">
        <f t="shared" si="20"/>
        <v>0</v>
      </c>
    </row>
    <row r="179" spans="1:40" ht="25.5" customHeight="1" x14ac:dyDescent="0.2">
      <c r="A179" s="44">
        <v>174</v>
      </c>
      <c r="B179" s="38" t="s">
        <v>199</v>
      </c>
      <c r="C179" s="57" t="s">
        <v>132</v>
      </c>
      <c r="D179" s="10">
        <v>355.65999999999997</v>
      </c>
      <c r="E179" s="57">
        <v>0</v>
      </c>
      <c r="F179" s="11">
        <v>355.65999999999997</v>
      </c>
      <c r="G179" s="10">
        <v>196.49</v>
      </c>
      <c r="H179" s="57">
        <v>0</v>
      </c>
      <c r="I179" s="11">
        <v>196.49</v>
      </c>
      <c r="J179" s="9">
        <v>552.15</v>
      </c>
      <c r="K179" s="9">
        <v>0</v>
      </c>
      <c r="L179" s="9">
        <v>552.15</v>
      </c>
      <c r="M179" s="10">
        <v>3209</v>
      </c>
      <c r="N179" s="10">
        <v>3346.4</v>
      </c>
      <c r="O179" s="64">
        <v>1141312.94</v>
      </c>
      <c r="P179" s="64">
        <v>657534.13600000006</v>
      </c>
      <c r="Q179" s="64">
        <v>1798847.0759999999</v>
      </c>
      <c r="R179" s="64">
        <v>4640.3999999999996</v>
      </c>
      <c r="S179" s="10">
        <v>4466</v>
      </c>
      <c r="T179" s="10">
        <v>0</v>
      </c>
      <c r="U179" s="10">
        <v>174.4</v>
      </c>
      <c r="V179" s="58">
        <v>0</v>
      </c>
      <c r="W179" s="10">
        <v>405.3</v>
      </c>
      <c r="X179" s="64">
        <v>0</v>
      </c>
      <c r="Y179" s="8">
        <v>0</v>
      </c>
      <c r="Z179" s="64">
        <v>1793222.1471386668</v>
      </c>
      <c r="AA179" s="64">
        <v>5624.9288613331055</v>
      </c>
      <c r="AB179" s="58">
        <v>1468010.09</v>
      </c>
      <c r="AC179" s="58">
        <v>4613.93</v>
      </c>
      <c r="AD179" s="64">
        <v>325212.05713866674</v>
      </c>
      <c r="AE179" s="64">
        <v>1010.9988613331052</v>
      </c>
      <c r="AF179" s="64">
        <f t="shared" si="14"/>
        <v>326223.05599999987</v>
      </c>
      <c r="AG179" s="14">
        <v>72.819538096432325</v>
      </c>
      <c r="AH179" s="14">
        <v>5.7970118195705576</v>
      </c>
      <c r="AI179" s="14">
        <f t="shared" si="15"/>
        <v>2184.5861428929697</v>
      </c>
      <c r="AJ179" s="14">
        <f t="shared" si="16"/>
        <v>3640.9769048216162</v>
      </c>
      <c r="AK179" s="14">
        <f t="shared" si="17"/>
        <v>5097.3676667502623</v>
      </c>
      <c r="AL179" s="14">
        <f t="shared" si="18"/>
        <v>173.91035458711673</v>
      </c>
      <c r="AM179" s="14">
        <f t="shared" si="19"/>
        <v>289.85059097852786</v>
      </c>
      <c r="AN179" s="14">
        <f t="shared" si="20"/>
        <v>405.79082736993905</v>
      </c>
    </row>
    <row r="180" spans="1:40" ht="25.5" customHeight="1" x14ac:dyDescent="0.2">
      <c r="A180" s="44">
        <v>175</v>
      </c>
      <c r="B180" s="38" t="s">
        <v>200</v>
      </c>
      <c r="C180" s="57" t="s">
        <v>132</v>
      </c>
      <c r="D180" s="10">
        <v>406.93</v>
      </c>
      <c r="E180" s="57">
        <v>0</v>
      </c>
      <c r="F180" s="11">
        <v>406.93</v>
      </c>
      <c r="G180" s="10">
        <v>283.41999999999996</v>
      </c>
      <c r="H180" s="57">
        <v>0</v>
      </c>
      <c r="I180" s="11">
        <v>283.41999999999996</v>
      </c>
      <c r="J180" s="9">
        <v>690.34999999999991</v>
      </c>
      <c r="K180" s="9">
        <v>0</v>
      </c>
      <c r="L180" s="9">
        <v>690.35</v>
      </c>
      <c r="M180" s="10">
        <v>3209</v>
      </c>
      <c r="N180" s="10">
        <v>3346.4</v>
      </c>
      <c r="O180" s="64">
        <v>1305838.3700000001</v>
      </c>
      <c r="P180" s="64">
        <v>948436.68799999985</v>
      </c>
      <c r="Q180" s="64">
        <v>2254275.0580000002</v>
      </c>
      <c r="R180" s="64">
        <v>4480.9000000000005</v>
      </c>
      <c r="S180" s="10">
        <v>4424.8</v>
      </c>
      <c r="T180" s="10">
        <v>0</v>
      </c>
      <c r="U180" s="10">
        <v>56.1</v>
      </c>
      <c r="V180" s="58">
        <v>0</v>
      </c>
      <c r="W180" s="10">
        <v>314</v>
      </c>
      <c r="X180" s="64">
        <v>0</v>
      </c>
      <c r="Y180" s="8">
        <v>0</v>
      </c>
      <c r="Z180" s="64">
        <v>2252404.9538949309</v>
      </c>
      <c r="AA180" s="64">
        <v>1870.1041050690515</v>
      </c>
      <c r="AB180" s="58">
        <v>2644402.17</v>
      </c>
      <c r="AC180" s="58">
        <v>2195.58</v>
      </c>
      <c r="AD180" s="64">
        <v>-391997.21610506903</v>
      </c>
      <c r="AE180" s="64">
        <v>-325.47589493094847</v>
      </c>
      <c r="AF180" s="64">
        <f t="shared" si="14"/>
        <v>-392322.69199999998</v>
      </c>
      <c r="AG180" s="14">
        <v>-88.590945603206706</v>
      </c>
      <c r="AH180" s="14">
        <v>-5.8017093570579048</v>
      </c>
      <c r="AI180" s="14">
        <f t="shared" si="15"/>
        <v>-2657.7283680962009</v>
      </c>
      <c r="AJ180" s="14">
        <f t="shared" si="16"/>
        <v>-4429.5472801603355</v>
      </c>
      <c r="AK180" s="14">
        <f t="shared" si="17"/>
        <v>-6201.3661922244692</v>
      </c>
      <c r="AL180" s="14">
        <f t="shared" si="18"/>
        <v>-174.05128071173715</v>
      </c>
      <c r="AM180" s="14">
        <f t="shared" si="19"/>
        <v>-290.08546785289525</v>
      </c>
      <c r="AN180" s="14">
        <f t="shared" si="20"/>
        <v>-406.11965499405335</v>
      </c>
    </row>
    <row r="181" spans="1:40" ht="25.5" customHeight="1" x14ac:dyDescent="0.2">
      <c r="A181" s="44">
        <v>176</v>
      </c>
      <c r="B181" s="38" t="s">
        <v>201</v>
      </c>
      <c r="C181" s="57" t="s">
        <v>132</v>
      </c>
      <c r="D181" s="10">
        <v>286.04000000000002</v>
      </c>
      <c r="E181" s="57">
        <v>0</v>
      </c>
      <c r="F181" s="11">
        <v>286.04000000000002</v>
      </c>
      <c r="G181" s="10">
        <v>176.95</v>
      </c>
      <c r="H181" s="57">
        <v>0</v>
      </c>
      <c r="I181" s="11">
        <v>176.95</v>
      </c>
      <c r="J181" s="9">
        <v>462.99</v>
      </c>
      <c r="K181" s="9">
        <v>0</v>
      </c>
      <c r="L181" s="9">
        <v>462.99</v>
      </c>
      <c r="M181" s="10">
        <v>3209</v>
      </c>
      <c r="N181" s="10">
        <v>3346.4</v>
      </c>
      <c r="O181" s="64">
        <v>917902.3600000001</v>
      </c>
      <c r="P181" s="64">
        <v>592145.48</v>
      </c>
      <c r="Q181" s="64">
        <v>1510047.84</v>
      </c>
      <c r="R181" s="64">
        <v>4596.5</v>
      </c>
      <c r="S181" s="10">
        <v>4000.1</v>
      </c>
      <c r="T181" s="10">
        <v>0</v>
      </c>
      <c r="U181" s="10">
        <v>596.4</v>
      </c>
      <c r="V181" s="58">
        <v>0</v>
      </c>
      <c r="W181" s="10">
        <v>421.9</v>
      </c>
      <c r="X181" s="64">
        <v>0</v>
      </c>
      <c r="Y181" s="8">
        <v>0</v>
      </c>
      <c r="Z181" s="64">
        <v>1491354.2865575815</v>
      </c>
      <c r="AA181" s="64">
        <v>18693.553442418484</v>
      </c>
      <c r="AB181" s="58">
        <v>1794159.6199999999</v>
      </c>
      <c r="AC181" s="58">
        <v>22513.41</v>
      </c>
      <c r="AD181" s="64">
        <v>-302805.33344241837</v>
      </c>
      <c r="AE181" s="64">
        <v>-3819.8565575815155</v>
      </c>
      <c r="AF181" s="64">
        <f t="shared" si="14"/>
        <v>-306625.18999999989</v>
      </c>
      <c r="AG181" s="14">
        <v>-75.699440874582734</v>
      </c>
      <c r="AH181" s="14">
        <v>-6.4048567363875177</v>
      </c>
      <c r="AI181" s="14">
        <f t="shared" si="15"/>
        <v>-2270.9832262374821</v>
      </c>
      <c r="AJ181" s="14">
        <f t="shared" si="16"/>
        <v>-3784.9720437291367</v>
      </c>
      <c r="AK181" s="14">
        <f t="shared" si="17"/>
        <v>-5298.9608612207912</v>
      </c>
      <c r="AL181" s="14">
        <f t="shared" si="18"/>
        <v>-192.14570209162554</v>
      </c>
      <c r="AM181" s="14">
        <f t="shared" si="19"/>
        <v>-320.2428368193759</v>
      </c>
      <c r="AN181" s="14">
        <f t="shared" si="20"/>
        <v>-448.33997154712625</v>
      </c>
    </row>
    <row r="182" spans="1:40" ht="25.5" customHeight="1" x14ac:dyDescent="0.2">
      <c r="A182" s="44">
        <v>177</v>
      </c>
      <c r="B182" s="38" t="s">
        <v>202</v>
      </c>
      <c r="C182" s="57" t="s">
        <v>132</v>
      </c>
      <c r="D182" s="10">
        <v>614.28</v>
      </c>
      <c r="E182" s="57">
        <v>0</v>
      </c>
      <c r="F182" s="11">
        <v>614.28</v>
      </c>
      <c r="G182" s="10">
        <v>447.12</v>
      </c>
      <c r="H182" s="57">
        <v>0</v>
      </c>
      <c r="I182" s="11">
        <v>447.12</v>
      </c>
      <c r="J182" s="9">
        <v>1061.4000000000001</v>
      </c>
      <c r="K182" s="9">
        <v>0</v>
      </c>
      <c r="L182" s="9">
        <v>1061.4000000000001</v>
      </c>
      <c r="M182" s="10">
        <v>3209</v>
      </c>
      <c r="N182" s="10">
        <v>3346.4</v>
      </c>
      <c r="O182" s="64">
        <v>1971224.52</v>
      </c>
      <c r="P182" s="64">
        <v>1496242.368</v>
      </c>
      <c r="Q182" s="64">
        <v>3467466.8880000003</v>
      </c>
      <c r="R182" s="64">
        <v>10794.900000000001</v>
      </c>
      <c r="S182" s="10">
        <v>8618.1</v>
      </c>
      <c r="T182" s="10">
        <v>0</v>
      </c>
      <c r="U182" s="10">
        <v>2176.8000000000002</v>
      </c>
      <c r="V182" s="58">
        <v>0</v>
      </c>
      <c r="W182" s="10">
        <v>1383.5</v>
      </c>
      <c r="X182" s="64">
        <v>0</v>
      </c>
      <c r="Y182" s="8">
        <v>0</v>
      </c>
      <c r="Z182" s="64">
        <v>3370745.6359752612</v>
      </c>
      <c r="AA182" s="64">
        <v>96721.252024738846</v>
      </c>
      <c r="AB182" s="58">
        <v>3724072.45</v>
      </c>
      <c r="AC182" s="58">
        <v>106942.48</v>
      </c>
      <c r="AD182" s="64">
        <v>-353326.81402473897</v>
      </c>
      <c r="AE182" s="64">
        <v>-10221.227975261339</v>
      </c>
      <c r="AF182" s="64">
        <f t="shared" si="14"/>
        <v>-363548.04200000031</v>
      </c>
      <c r="AG182" s="14">
        <v>-40.99822629404845</v>
      </c>
      <c r="AH182" s="14">
        <v>-4.695529205834867</v>
      </c>
      <c r="AI182" s="14">
        <f t="shared" si="15"/>
        <v>-1229.9467888214535</v>
      </c>
      <c r="AJ182" s="14">
        <f t="shared" si="16"/>
        <v>-2049.9113147024227</v>
      </c>
      <c r="AK182" s="14">
        <f t="shared" si="17"/>
        <v>-2869.8758405833914</v>
      </c>
      <c r="AL182" s="14">
        <f t="shared" si="18"/>
        <v>-140.865876175046</v>
      </c>
      <c r="AM182" s="14">
        <f t="shared" si="19"/>
        <v>-234.77646029174335</v>
      </c>
      <c r="AN182" s="14">
        <f t="shared" si="20"/>
        <v>-328.68704440844067</v>
      </c>
    </row>
    <row r="183" spans="1:40" ht="25.5" customHeight="1" x14ac:dyDescent="0.2">
      <c r="A183" s="44">
        <v>178</v>
      </c>
      <c r="B183" s="38" t="s">
        <v>203</v>
      </c>
      <c r="C183" s="57" t="s">
        <v>132</v>
      </c>
      <c r="D183" s="10">
        <v>620.92000000000007</v>
      </c>
      <c r="E183" s="57">
        <v>0</v>
      </c>
      <c r="F183" s="11">
        <v>620.92000000000007</v>
      </c>
      <c r="G183" s="10">
        <v>492.22</v>
      </c>
      <c r="H183" s="57">
        <v>0</v>
      </c>
      <c r="I183" s="11">
        <v>492.22</v>
      </c>
      <c r="J183" s="9">
        <v>1113.1400000000001</v>
      </c>
      <c r="K183" s="9">
        <v>0</v>
      </c>
      <c r="L183" s="9">
        <v>1113.1400000000001</v>
      </c>
      <c r="M183" s="10">
        <v>3209</v>
      </c>
      <c r="N183" s="10">
        <v>3346.4</v>
      </c>
      <c r="O183" s="64">
        <v>1992532.2800000003</v>
      </c>
      <c r="P183" s="64">
        <v>1647165.0080000001</v>
      </c>
      <c r="Q183" s="64">
        <v>3639697.2880000006</v>
      </c>
      <c r="R183" s="64">
        <v>7705.8</v>
      </c>
      <c r="S183" s="10">
        <v>7114.1</v>
      </c>
      <c r="T183" s="10">
        <v>0</v>
      </c>
      <c r="U183" s="10">
        <v>591.70000000000005</v>
      </c>
      <c r="V183" s="58">
        <v>0</v>
      </c>
      <c r="W183" s="10">
        <v>704.4</v>
      </c>
      <c r="X183" s="64">
        <v>0</v>
      </c>
      <c r="Y183" s="8">
        <v>0</v>
      </c>
      <c r="Z183" s="64">
        <v>3614517.9093870651</v>
      </c>
      <c r="AA183" s="64">
        <v>25179.378612935361</v>
      </c>
      <c r="AB183" s="58">
        <v>3775842.22</v>
      </c>
      <c r="AC183" s="58">
        <v>26303.21</v>
      </c>
      <c r="AD183" s="64">
        <v>-161324.31061293511</v>
      </c>
      <c r="AE183" s="64">
        <v>-1123.8313870646743</v>
      </c>
      <c r="AF183" s="64">
        <f t="shared" si="14"/>
        <v>-162448.14199999979</v>
      </c>
      <c r="AG183" s="14">
        <v>-22.676699879525884</v>
      </c>
      <c r="AH183" s="14">
        <v>-1.8993263259501001</v>
      </c>
      <c r="AI183" s="14">
        <f t="shared" si="15"/>
        <v>-680.30099638577656</v>
      </c>
      <c r="AJ183" s="14">
        <f t="shared" si="16"/>
        <v>-1133.8349939762943</v>
      </c>
      <c r="AK183" s="14">
        <f t="shared" si="17"/>
        <v>-1587.3689915668119</v>
      </c>
      <c r="AL183" s="14">
        <f t="shared" si="18"/>
        <v>-56.979789778503005</v>
      </c>
      <c r="AM183" s="14">
        <f t="shared" si="19"/>
        <v>-94.966316297505003</v>
      </c>
      <c r="AN183" s="14">
        <f t="shared" si="20"/>
        <v>-132.952842816507</v>
      </c>
    </row>
    <row r="184" spans="1:40" ht="25.5" customHeight="1" x14ac:dyDescent="0.2">
      <c r="A184" s="44">
        <v>179</v>
      </c>
      <c r="B184" s="38" t="s">
        <v>204</v>
      </c>
      <c r="C184" s="57" t="s">
        <v>132</v>
      </c>
      <c r="D184" s="10">
        <v>167.06</v>
      </c>
      <c r="E184" s="57">
        <v>0</v>
      </c>
      <c r="F184" s="11">
        <v>167.06</v>
      </c>
      <c r="G184" s="10">
        <v>120.75999999999999</v>
      </c>
      <c r="H184" s="57">
        <v>0</v>
      </c>
      <c r="I184" s="11">
        <v>120.75999999999999</v>
      </c>
      <c r="J184" s="9">
        <v>287.82</v>
      </c>
      <c r="K184" s="9">
        <v>0</v>
      </c>
      <c r="L184" s="9">
        <v>287.82</v>
      </c>
      <c r="M184" s="10">
        <v>3209</v>
      </c>
      <c r="N184" s="10">
        <v>3346.4</v>
      </c>
      <c r="O184" s="64">
        <v>536095.54</v>
      </c>
      <c r="P184" s="64">
        <v>404111.26399999997</v>
      </c>
      <c r="Q184" s="64">
        <v>940206.804</v>
      </c>
      <c r="R184" s="64">
        <v>3035.3</v>
      </c>
      <c r="S184" s="10">
        <v>2044.5</v>
      </c>
      <c r="T184" s="10">
        <v>56.6</v>
      </c>
      <c r="U184" s="10">
        <v>934.2</v>
      </c>
      <c r="V184" s="58">
        <v>0</v>
      </c>
      <c r="W184" s="10">
        <v>329.6</v>
      </c>
      <c r="X184" s="64">
        <v>24270.515467668709</v>
      </c>
      <c r="Y184" s="8">
        <v>0</v>
      </c>
      <c r="Z184" s="64">
        <v>876697.32992312126</v>
      </c>
      <c r="AA184" s="64">
        <v>39238.958609209833</v>
      </c>
      <c r="AB184" s="58">
        <v>1050351.52</v>
      </c>
      <c r="AC184" s="58">
        <v>47011.199999999997</v>
      </c>
      <c r="AD184" s="64">
        <v>-173654.19007687876</v>
      </c>
      <c r="AE184" s="64">
        <v>-7772.2413907902373</v>
      </c>
      <c r="AF184" s="64">
        <f t="shared" si="14"/>
        <v>-181426.431467669</v>
      </c>
      <c r="AG184" s="14">
        <v>-84.937241416913068</v>
      </c>
      <c r="AH184" s="14">
        <v>-8.3196760766326658</v>
      </c>
      <c r="AI184" s="14">
        <f t="shared" si="15"/>
        <v>-2548.1172425073919</v>
      </c>
      <c r="AJ184" s="14">
        <f t="shared" si="16"/>
        <v>-4246.8620708456538</v>
      </c>
      <c r="AK184" s="14">
        <f t="shared" si="17"/>
        <v>-5945.6068991839147</v>
      </c>
      <c r="AL184" s="14">
        <f t="shared" si="18"/>
        <v>-249.59028229897999</v>
      </c>
      <c r="AM184" s="14">
        <f t="shared" si="19"/>
        <v>-415.98380383163328</v>
      </c>
      <c r="AN184" s="14">
        <f t="shared" si="20"/>
        <v>-582.37732536428666</v>
      </c>
    </row>
    <row r="185" spans="1:40" ht="25.5" customHeight="1" x14ac:dyDescent="0.2">
      <c r="A185" s="44">
        <v>180</v>
      </c>
      <c r="B185" s="38" t="s">
        <v>205</v>
      </c>
      <c r="C185" s="57" t="s">
        <v>132</v>
      </c>
      <c r="D185" s="10">
        <v>169.34999999999997</v>
      </c>
      <c r="E185" s="57">
        <v>0</v>
      </c>
      <c r="F185" s="11">
        <v>169.34999999999997</v>
      </c>
      <c r="G185" s="10">
        <v>110.62</v>
      </c>
      <c r="H185" s="57">
        <v>0</v>
      </c>
      <c r="I185" s="11">
        <v>110.62</v>
      </c>
      <c r="J185" s="9">
        <v>279.96999999999997</v>
      </c>
      <c r="K185" s="9">
        <v>0</v>
      </c>
      <c r="L185" s="9">
        <v>279.96999999999997</v>
      </c>
      <c r="M185" s="10">
        <v>3209</v>
      </c>
      <c r="N185" s="10">
        <v>3346.4</v>
      </c>
      <c r="O185" s="64">
        <v>543444.14999999991</v>
      </c>
      <c r="P185" s="64">
        <v>370178.76800000004</v>
      </c>
      <c r="Q185" s="64">
        <v>913622.91799999995</v>
      </c>
      <c r="R185" s="64">
        <v>2400.8000000000002</v>
      </c>
      <c r="S185" s="10">
        <v>2203.5</v>
      </c>
      <c r="T185" s="10">
        <v>0</v>
      </c>
      <c r="U185" s="10">
        <v>197.3</v>
      </c>
      <c r="V185" s="58">
        <v>0</v>
      </c>
      <c r="W185" s="10">
        <v>208.3</v>
      </c>
      <c r="X185" s="64">
        <v>0</v>
      </c>
      <c r="Y185" s="8">
        <v>0</v>
      </c>
      <c r="Z185" s="64">
        <v>907138.27506921673</v>
      </c>
      <c r="AA185" s="64">
        <v>6484.6429307832459</v>
      </c>
      <c r="AB185" s="58">
        <v>986054.87</v>
      </c>
      <c r="AC185" s="58">
        <v>7048.74</v>
      </c>
      <c r="AD185" s="64">
        <v>-78916.594930783263</v>
      </c>
      <c r="AE185" s="64">
        <v>-564.09706921675388</v>
      </c>
      <c r="AF185" s="64">
        <f t="shared" si="14"/>
        <v>-79480.69200000001</v>
      </c>
      <c r="AG185" s="14">
        <v>-35.814202373852176</v>
      </c>
      <c r="AH185" s="14">
        <v>-2.8590829661264765</v>
      </c>
      <c r="AI185" s="14">
        <f t="shared" si="15"/>
        <v>-1074.4260712155653</v>
      </c>
      <c r="AJ185" s="14">
        <f t="shared" si="16"/>
        <v>-1790.7101186926088</v>
      </c>
      <c r="AK185" s="14">
        <f t="shared" si="17"/>
        <v>-2506.9941661696521</v>
      </c>
      <c r="AL185" s="14">
        <f t="shared" si="18"/>
        <v>-85.77248898379429</v>
      </c>
      <c r="AM185" s="14">
        <f t="shared" si="19"/>
        <v>-142.95414830632382</v>
      </c>
      <c r="AN185" s="14">
        <f t="shared" si="20"/>
        <v>-200.13580762885334</v>
      </c>
    </row>
    <row r="186" spans="1:40" ht="25.5" customHeight="1" x14ac:dyDescent="0.2">
      <c r="A186" s="44">
        <v>181</v>
      </c>
      <c r="B186" s="38" t="s">
        <v>206</v>
      </c>
      <c r="C186" s="57" t="s">
        <v>132</v>
      </c>
      <c r="D186" s="10">
        <v>167.54</v>
      </c>
      <c r="E186" s="57">
        <v>0</v>
      </c>
      <c r="F186" s="11">
        <v>167.54</v>
      </c>
      <c r="G186" s="10">
        <v>132.73000000000002</v>
      </c>
      <c r="H186" s="57">
        <v>0</v>
      </c>
      <c r="I186" s="11">
        <v>132.73000000000002</v>
      </c>
      <c r="J186" s="9">
        <v>300.27</v>
      </c>
      <c r="K186" s="9">
        <v>0</v>
      </c>
      <c r="L186" s="9">
        <v>300.27000000000004</v>
      </c>
      <c r="M186" s="10">
        <v>3209</v>
      </c>
      <c r="N186" s="10">
        <v>3346.4</v>
      </c>
      <c r="O186" s="64">
        <v>537635.86</v>
      </c>
      <c r="P186" s="64">
        <v>444167.67200000008</v>
      </c>
      <c r="Q186" s="64">
        <v>981803.53200000012</v>
      </c>
      <c r="R186" s="64">
        <v>2361.4</v>
      </c>
      <c r="S186" s="10">
        <v>2150.8000000000002</v>
      </c>
      <c r="T186" s="10">
        <v>0</v>
      </c>
      <c r="U186" s="10">
        <v>210.6</v>
      </c>
      <c r="V186" s="58">
        <v>0</v>
      </c>
      <c r="W186" s="10">
        <v>249.6</v>
      </c>
      <c r="X186" s="64">
        <v>0</v>
      </c>
      <c r="Y186" s="8">
        <v>0</v>
      </c>
      <c r="Z186" s="64">
        <v>972698.64917587326</v>
      </c>
      <c r="AA186" s="64">
        <v>9104.8828241269275</v>
      </c>
      <c r="AB186" s="58">
        <v>1197199.9300000002</v>
      </c>
      <c r="AC186" s="58">
        <v>11178.25</v>
      </c>
      <c r="AD186" s="64">
        <v>-224501.28082412691</v>
      </c>
      <c r="AE186" s="64">
        <v>-2073.3671758730725</v>
      </c>
      <c r="AF186" s="64">
        <f t="shared" si="14"/>
        <v>-226574.64799999999</v>
      </c>
      <c r="AG186" s="14">
        <v>-104.38036117915514</v>
      </c>
      <c r="AH186" s="14">
        <v>-9.8450483184856239</v>
      </c>
      <c r="AI186" s="14">
        <f t="shared" si="15"/>
        <v>-3131.4108353746542</v>
      </c>
      <c r="AJ186" s="14">
        <f t="shared" si="16"/>
        <v>-5219.0180589577576</v>
      </c>
      <c r="AK186" s="14">
        <f t="shared" si="17"/>
        <v>-7306.6252825408601</v>
      </c>
      <c r="AL186" s="14">
        <f t="shared" si="18"/>
        <v>-295.35144955456872</v>
      </c>
      <c r="AM186" s="14">
        <f t="shared" si="19"/>
        <v>-492.25241592428119</v>
      </c>
      <c r="AN186" s="14">
        <f t="shared" si="20"/>
        <v>-689.15338229399367</v>
      </c>
    </row>
    <row r="187" spans="1:40" ht="25.5" customHeight="1" x14ac:dyDescent="0.2">
      <c r="A187" s="44">
        <v>182</v>
      </c>
      <c r="B187" s="38" t="s">
        <v>207</v>
      </c>
      <c r="C187" s="57" t="s">
        <v>132</v>
      </c>
      <c r="D187" s="10">
        <v>227.4</v>
      </c>
      <c r="E187" s="57">
        <v>0</v>
      </c>
      <c r="F187" s="11">
        <v>227.4</v>
      </c>
      <c r="G187" s="10">
        <v>168.99</v>
      </c>
      <c r="H187" s="57">
        <v>0</v>
      </c>
      <c r="I187" s="11">
        <v>168.99</v>
      </c>
      <c r="J187" s="9">
        <v>396.39</v>
      </c>
      <c r="K187" s="9">
        <v>0</v>
      </c>
      <c r="L187" s="9">
        <v>396.39</v>
      </c>
      <c r="M187" s="10">
        <v>3209</v>
      </c>
      <c r="N187" s="10">
        <v>3346.4</v>
      </c>
      <c r="O187" s="64">
        <v>729726.6</v>
      </c>
      <c r="P187" s="64">
        <v>565508.13600000006</v>
      </c>
      <c r="Q187" s="64">
        <v>1295234.736</v>
      </c>
      <c r="R187" s="64">
        <v>4068.7</v>
      </c>
      <c r="S187" s="10">
        <v>2649.1</v>
      </c>
      <c r="T187" s="10">
        <v>0</v>
      </c>
      <c r="U187" s="10">
        <v>1419.6</v>
      </c>
      <c r="V187" s="58">
        <v>0</v>
      </c>
      <c r="W187" s="10">
        <v>453.2</v>
      </c>
      <c r="X187" s="64">
        <v>0</v>
      </c>
      <c r="Y187" s="8">
        <v>0</v>
      </c>
      <c r="Z187" s="64">
        <v>1229216.3484148211</v>
      </c>
      <c r="AA187" s="64">
        <v>66018.387585179036</v>
      </c>
      <c r="AB187" s="58">
        <v>1267720.54</v>
      </c>
      <c r="AC187" s="58">
        <v>68086.490000000005</v>
      </c>
      <c r="AD187" s="64">
        <v>-38504.191585178953</v>
      </c>
      <c r="AE187" s="64">
        <v>-2068.102414820969</v>
      </c>
      <c r="AF187" s="64">
        <f t="shared" si="14"/>
        <v>-40572.293999999922</v>
      </c>
      <c r="AG187" s="14">
        <v>-14.534819971001077</v>
      </c>
      <c r="AH187" s="14">
        <v>-1.4568205232607558</v>
      </c>
      <c r="AI187" s="14">
        <f t="shared" si="15"/>
        <v>-436.04459913003234</v>
      </c>
      <c r="AJ187" s="14">
        <f t="shared" si="16"/>
        <v>-726.74099855005386</v>
      </c>
      <c r="AK187" s="14">
        <f t="shared" si="17"/>
        <v>-1017.4373979700754</v>
      </c>
      <c r="AL187" s="14">
        <f t="shared" si="18"/>
        <v>-43.704615697822675</v>
      </c>
      <c r="AM187" s="14">
        <f t="shared" si="19"/>
        <v>-72.841026163037796</v>
      </c>
      <c r="AN187" s="14">
        <f t="shared" si="20"/>
        <v>-101.9774366282529</v>
      </c>
    </row>
    <row r="188" spans="1:40" ht="25.5" customHeight="1" x14ac:dyDescent="0.2">
      <c r="A188" s="44">
        <v>183</v>
      </c>
      <c r="B188" s="38" t="s">
        <v>208</v>
      </c>
      <c r="C188" s="57" t="s">
        <v>132</v>
      </c>
      <c r="D188" s="10">
        <v>326.06</v>
      </c>
      <c r="E188" s="57">
        <v>0</v>
      </c>
      <c r="F188" s="11">
        <v>326.06</v>
      </c>
      <c r="G188" s="10">
        <v>227.51999999999998</v>
      </c>
      <c r="H188" s="57">
        <v>0</v>
      </c>
      <c r="I188" s="11">
        <v>227.51999999999998</v>
      </c>
      <c r="J188" s="9">
        <v>553.57999999999993</v>
      </c>
      <c r="K188" s="9">
        <v>0</v>
      </c>
      <c r="L188" s="9">
        <v>553.57999999999993</v>
      </c>
      <c r="M188" s="10">
        <v>3209</v>
      </c>
      <c r="N188" s="10">
        <v>3346.4</v>
      </c>
      <c r="O188" s="64">
        <v>1046326.54</v>
      </c>
      <c r="P188" s="64">
        <v>761372.92799999996</v>
      </c>
      <c r="Q188" s="64">
        <v>1807699.4679999999</v>
      </c>
      <c r="R188" s="64">
        <v>4616.5</v>
      </c>
      <c r="S188" s="10">
        <v>4502.6000000000004</v>
      </c>
      <c r="T188" s="10">
        <v>0</v>
      </c>
      <c r="U188" s="10">
        <v>113.9</v>
      </c>
      <c r="V188" s="58">
        <v>0</v>
      </c>
      <c r="W188" s="10">
        <v>412</v>
      </c>
      <c r="X188" s="64">
        <v>0</v>
      </c>
      <c r="Y188" s="8">
        <v>0</v>
      </c>
      <c r="Z188" s="64">
        <v>1803960.5481613206</v>
      </c>
      <c r="AA188" s="64">
        <v>3738.9198386792518</v>
      </c>
      <c r="AB188" s="58">
        <v>1957063.2</v>
      </c>
      <c r="AC188" s="58">
        <v>4056.72</v>
      </c>
      <c r="AD188" s="64">
        <v>-153102.65183867933</v>
      </c>
      <c r="AE188" s="64">
        <v>-317.80016132074797</v>
      </c>
      <c r="AF188" s="64">
        <f t="shared" si="14"/>
        <v>-153420.45200000008</v>
      </c>
      <c r="AG188" s="14">
        <v>-34.003165246453008</v>
      </c>
      <c r="AH188" s="14">
        <v>-2.790168229330535</v>
      </c>
      <c r="AI188" s="14">
        <f t="shared" si="15"/>
        <v>-1020.0949573935902</v>
      </c>
      <c r="AJ188" s="14">
        <f t="shared" si="16"/>
        <v>-1700.1582623226504</v>
      </c>
      <c r="AK188" s="14">
        <f t="shared" si="17"/>
        <v>-2380.2215672517104</v>
      </c>
      <c r="AL188" s="14">
        <f t="shared" si="18"/>
        <v>-83.705046879916054</v>
      </c>
      <c r="AM188" s="14">
        <f t="shared" si="19"/>
        <v>-139.50841146652675</v>
      </c>
      <c r="AN188" s="14">
        <f t="shared" si="20"/>
        <v>-195.31177605313744</v>
      </c>
    </row>
    <row r="189" spans="1:40" ht="25.5" customHeight="1" x14ac:dyDescent="0.2">
      <c r="A189" s="44">
        <v>184</v>
      </c>
      <c r="B189" s="38" t="s">
        <v>209</v>
      </c>
      <c r="C189" s="57" t="s">
        <v>132</v>
      </c>
      <c r="D189" s="10">
        <v>459.84999999999997</v>
      </c>
      <c r="E189" s="57">
        <v>0</v>
      </c>
      <c r="F189" s="11">
        <v>459.84999999999997</v>
      </c>
      <c r="G189" s="10">
        <v>332.22</v>
      </c>
      <c r="H189" s="57">
        <v>0</v>
      </c>
      <c r="I189" s="11">
        <v>332.22</v>
      </c>
      <c r="J189" s="9">
        <v>792.06999999999994</v>
      </c>
      <c r="K189" s="9">
        <v>0</v>
      </c>
      <c r="L189" s="9">
        <v>792.06999999999994</v>
      </c>
      <c r="M189" s="10">
        <v>3209</v>
      </c>
      <c r="N189" s="10">
        <v>3346.4</v>
      </c>
      <c r="O189" s="64">
        <v>1475658.65</v>
      </c>
      <c r="P189" s="64">
        <v>1111741.0080000001</v>
      </c>
      <c r="Q189" s="64">
        <v>2587399.6579999998</v>
      </c>
      <c r="R189" s="64">
        <v>6030.1</v>
      </c>
      <c r="S189" s="10">
        <v>4808.6000000000004</v>
      </c>
      <c r="T189" s="10">
        <v>1032.2</v>
      </c>
      <c r="U189" s="10">
        <v>189.3</v>
      </c>
      <c r="V189" s="58">
        <v>0</v>
      </c>
      <c r="W189" s="10">
        <v>509</v>
      </c>
      <c r="X189" s="64">
        <v>456100.75299660728</v>
      </c>
      <c r="Y189" s="8">
        <v>0</v>
      </c>
      <c r="Z189" s="64">
        <v>2124787.9101525727</v>
      </c>
      <c r="AA189" s="64">
        <v>6510.9948508197558</v>
      </c>
      <c r="AB189" s="58">
        <v>2334307.6</v>
      </c>
      <c r="AC189" s="58">
        <v>7136.4</v>
      </c>
      <c r="AD189" s="64">
        <v>-209519.68984742742</v>
      </c>
      <c r="AE189" s="64">
        <v>-625.40514918022927</v>
      </c>
      <c r="AF189" s="64">
        <f t="shared" si="14"/>
        <v>-210145.09499660766</v>
      </c>
      <c r="AG189" s="14">
        <v>-43.571869119375165</v>
      </c>
      <c r="AH189" s="14">
        <v>-3.3037778614909099</v>
      </c>
      <c r="AI189" s="14">
        <f t="shared" si="15"/>
        <v>-1307.156073581255</v>
      </c>
      <c r="AJ189" s="14">
        <f t="shared" si="16"/>
        <v>-2178.5934559687585</v>
      </c>
      <c r="AK189" s="14">
        <f t="shared" si="17"/>
        <v>-3050.0308383562615</v>
      </c>
      <c r="AL189" s="14">
        <f t="shared" si="18"/>
        <v>-99.113335844727303</v>
      </c>
      <c r="AM189" s="14">
        <f t="shared" si="19"/>
        <v>-165.18889307454549</v>
      </c>
      <c r="AN189" s="14">
        <f t="shared" si="20"/>
        <v>-231.26445030436369</v>
      </c>
    </row>
    <row r="190" spans="1:40" ht="25.5" customHeight="1" x14ac:dyDescent="0.2">
      <c r="A190" s="44">
        <v>185</v>
      </c>
      <c r="B190" s="38" t="s">
        <v>210</v>
      </c>
      <c r="C190" s="57" t="s">
        <v>132</v>
      </c>
      <c r="D190" s="10">
        <v>269.75</v>
      </c>
      <c r="E190" s="57">
        <v>0</v>
      </c>
      <c r="F190" s="11">
        <v>269.75</v>
      </c>
      <c r="G190" s="10">
        <v>197.01</v>
      </c>
      <c r="H190" s="57">
        <v>0</v>
      </c>
      <c r="I190" s="11">
        <v>197.01</v>
      </c>
      <c r="J190" s="9">
        <v>466.76</v>
      </c>
      <c r="K190" s="9">
        <v>0</v>
      </c>
      <c r="L190" s="9">
        <v>466.76</v>
      </c>
      <c r="M190" s="10">
        <v>3209</v>
      </c>
      <c r="N190" s="10">
        <v>3346.4</v>
      </c>
      <c r="O190" s="64">
        <v>865627.75</v>
      </c>
      <c r="P190" s="64">
        <v>659274.26399999997</v>
      </c>
      <c r="Q190" s="64">
        <v>1524902.014</v>
      </c>
      <c r="R190" s="64">
        <v>3349.5</v>
      </c>
      <c r="S190" s="10">
        <v>2883.2</v>
      </c>
      <c r="T190" s="10">
        <v>361</v>
      </c>
      <c r="U190" s="10">
        <v>105.3</v>
      </c>
      <c r="V190" s="58">
        <v>0</v>
      </c>
      <c r="W190" s="10">
        <v>269.7</v>
      </c>
      <c r="X190" s="64">
        <v>169274.81312950017</v>
      </c>
      <c r="Y190" s="8">
        <v>0</v>
      </c>
      <c r="Z190" s="64">
        <v>1351947.7595982682</v>
      </c>
      <c r="AA190" s="64">
        <v>3679.4412722314264</v>
      </c>
      <c r="AB190" s="58">
        <v>1414968.43</v>
      </c>
      <c r="AC190" s="58">
        <v>3852.71</v>
      </c>
      <c r="AD190" s="64">
        <v>-63020.670401731739</v>
      </c>
      <c r="AE190" s="64">
        <v>-173.26872776857363</v>
      </c>
      <c r="AF190" s="64">
        <f t="shared" si="14"/>
        <v>-63193.939129500315</v>
      </c>
      <c r="AG190" s="14">
        <v>-21.857890677626159</v>
      </c>
      <c r="AH190" s="14">
        <v>-1.6454769968525511</v>
      </c>
      <c r="AI190" s="14">
        <f t="shared" si="15"/>
        <v>-655.73672032878471</v>
      </c>
      <c r="AJ190" s="14">
        <f t="shared" si="16"/>
        <v>-1092.894533881308</v>
      </c>
      <c r="AK190" s="14">
        <f t="shared" si="17"/>
        <v>-1530.0523474338311</v>
      </c>
      <c r="AL190" s="14">
        <f t="shared" si="18"/>
        <v>-49.364309905576533</v>
      </c>
      <c r="AM190" s="14">
        <f t="shared" si="19"/>
        <v>-82.273849842627556</v>
      </c>
      <c r="AN190" s="14">
        <f t="shared" si="20"/>
        <v>-115.18338977967858</v>
      </c>
    </row>
    <row r="191" spans="1:40" ht="25.5" customHeight="1" x14ac:dyDescent="0.2">
      <c r="A191" s="44">
        <v>186</v>
      </c>
      <c r="B191" s="38" t="s">
        <v>211</v>
      </c>
      <c r="C191" s="57" t="s">
        <v>132</v>
      </c>
      <c r="D191" s="10">
        <v>544.57000000000005</v>
      </c>
      <c r="E191" s="57">
        <v>0</v>
      </c>
      <c r="F191" s="11">
        <v>544.57000000000005</v>
      </c>
      <c r="G191" s="10">
        <v>374.06</v>
      </c>
      <c r="H191" s="57">
        <v>0</v>
      </c>
      <c r="I191" s="11">
        <v>374.06</v>
      </c>
      <c r="J191" s="9">
        <v>918.63000000000011</v>
      </c>
      <c r="K191" s="9">
        <v>0</v>
      </c>
      <c r="L191" s="9">
        <v>918.63000000000011</v>
      </c>
      <c r="M191" s="10">
        <v>3209</v>
      </c>
      <c r="N191" s="10">
        <v>3346.4</v>
      </c>
      <c r="O191" s="64">
        <v>1747525.1300000001</v>
      </c>
      <c r="P191" s="64">
        <v>1251754.3840000001</v>
      </c>
      <c r="Q191" s="64">
        <v>2999279.5140000004</v>
      </c>
      <c r="R191" s="64">
        <v>8526.2800000000007</v>
      </c>
      <c r="S191" s="10">
        <v>7575.02</v>
      </c>
      <c r="T191" s="10">
        <v>702.86</v>
      </c>
      <c r="U191" s="10">
        <v>248.4</v>
      </c>
      <c r="V191" s="58">
        <v>0</v>
      </c>
      <c r="W191" s="10">
        <v>1435.8</v>
      </c>
      <c r="X191" s="64">
        <v>253566.81255016106</v>
      </c>
      <c r="Y191" s="8">
        <v>0</v>
      </c>
      <c r="Z191" s="64">
        <v>2732796.9672533954</v>
      </c>
      <c r="AA191" s="64">
        <v>12915.734196444235</v>
      </c>
      <c r="AB191" s="58">
        <v>2935974.96</v>
      </c>
      <c r="AC191" s="58">
        <v>13875.79</v>
      </c>
      <c r="AD191" s="64">
        <v>-203177.99274660461</v>
      </c>
      <c r="AE191" s="64">
        <v>-960.05580355576603</v>
      </c>
      <c r="AF191" s="64">
        <f t="shared" si="14"/>
        <v>-204138.04855016037</v>
      </c>
      <c r="AG191" s="14">
        <v>-26.822106442835082</v>
      </c>
      <c r="AH191" s="14">
        <v>-3.8649589515127456</v>
      </c>
      <c r="AI191" s="14">
        <f t="shared" si="15"/>
        <v>-804.66319328505244</v>
      </c>
      <c r="AJ191" s="14">
        <f t="shared" si="16"/>
        <v>-1341.1053221417542</v>
      </c>
      <c r="AK191" s="14">
        <f t="shared" si="17"/>
        <v>-1877.5474509984558</v>
      </c>
      <c r="AL191" s="14">
        <f t="shared" si="18"/>
        <v>-115.94876854538236</v>
      </c>
      <c r="AM191" s="14">
        <f t="shared" si="19"/>
        <v>-193.24794757563728</v>
      </c>
      <c r="AN191" s="14">
        <f t="shared" si="20"/>
        <v>-270.54712660589217</v>
      </c>
    </row>
    <row r="192" spans="1:40" ht="25.5" customHeight="1" x14ac:dyDescent="0.2">
      <c r="A192" s="44">
        <v>187</v>
      </c>
      <c r="B192" s="38" t="s">
        <v>212</v>
      </c>
      <c r="C192" s="57" t="s">
        <v>132</v>
      </c>
      <c r="D192" s="10">
        <v>359.84</v>
      </c>
      <c r="E192" s="57">
        <v>0</v>
      </c>
      <c r="F192" s="11">
        <v>359.84</v>
      </c>
      <c r="G192" s="10">
        <v>219.66000000000003</v>
      </c>
      <c r="H192" s="57">
        <v>0</v>
      </c>
      <c r="I192" s="11">
        <v>219.66000000000003</v>
      </c>
      <c r="J192" s="9">
        <v>579.5</v>
      </c>
      <c r="K192" s="9">
        <v>0</v>
      </c>
      <c r="L192" s="9">
        <v>579.5</v>
      </c>
      <c r="M192" s="10">
        <v>3209</v>
      </c>
      <c r="N192" s="10">
        <v>3346.4</v>
      </c>
      <c r="O192" s="64">
        <v>1154726.5599999998</v>
      </c>
      <c r="P192" s="64">
        <v>735070.22400000005</v>
      </c>
      <c r="Q192" s="64">
        <v>1889796.784</v>
      </c>
      <c r="R192" s="64">
        <v>4447.2</v>
      </c>
      <c r="S192" s="10">
        <v>3879.6</v>
      </c>
      <c r="T192" s="10">
        <v>119.1</v>
      </c>
      <c r="U192" s="10">
        <v>448.5</v>
      </c>
      <c r="V192" s="58">
        <v>0</v>
      </c>
      <c r="W192" s="10">
        <v>401.4</v>
      </c>
      <c r="X192" s="64">
        <v>55769.14886967645</v>
      </c>
      <c r="Y192" s="8">
        <v>0</v>
      </c>
      <c r="Z192" s="64">
        <v>1816641.3934071935</v>
      </c>
      <c r="AA192" s="64">
        <v>17386.24172312989</v>
      </c>
      <c r="AB192" s="58">
        <v>1835667.05</v>
      </c>
      <c r="AC192" s="58">
        <v>17412.169999999998</v>
      </c>
      <c r="AD192" s="64">
        <v>-19025.656592806568</v>
      </c>
      <c r="AE192" s="64">
        <v>-25.928276870108675</v>
      </c>
      <c r="AF192" s="64">
        <f t="shared" si="14"/>
        <v>-19051.584869676677</v>
      </c>
      <c r="AG192" s="14">
        <v>-4.9040253100336555</v>
      </c>
      <c r="AH192" s="14">
        <v>-5.7811096700353788E-2</v>
      </c>
      <c r="AI192" s="14">
        <f t="shared" si="15"/>
        <v>-147.12075930100966</v>
      </c>
      <c r="AJ192" s="14">
        <f t="shared" si="16"/>
        <v>-245.20126550168277</v>
      </c>
      <c r="AK192" s="14">
        <f t="shared" si="17"/>
        <v>-343.28177170235591</v>
      </c>
      <c r="AL192" s="14">
        <f t="shared" si="18"/>
        <v>-1.7343329010106137</v>
      </c>
      <c r="AM192" s="14">
        <f t="shared" si="19"/>
        <v>-2.8905548350176895</v>
      </c>
      <c r="AN192" s="14">
        <f t="shared" si="20"/>
        <v>-4.0467767690247651</v>
      </c>
    </row>
    <row r="193" spans="1:40" ht="25.5" customHeight="1" x14ac:dyDescent="0.2">
      <c r="A193" s="44">
        <v>188</v>
      </c>
      <c r="B193" s="38" t="s">
        <v>213</v>
      </c>
      <c r="C193" s="57" t="s">
        <v>132</v>
      </c>
      <c r="D193" s="10">
        <v>236.17000000000002</v>
      </c>
      <c r="E193" s="57">
        <v>0</v>
      </c>
      <c r="F193" s="11">
        <v>236.17000000000002</v>
      </c>
      <c r="G193" s="10">
        <v>154.90999999999997</v>
      </c>
      <c r="H193" s="57">
        <v>0</v>
      </c>
      <c r="I193" s="11">
        <v>154.90999999999997</v>
      </c>
      <c r="J193" s="9">
        <v>391.08</v>
      </c>
      <c r="K193" s="9">
        <v>0</v>
      </c>
      <c r="L193" s="9">
        <v>391.07999999999993</v>
      </c>
      <c r="M193" s="10">
        <v>3209</v>
      </c>
      <c r="N193" s="10">
        <v>3346.4</v>
      </c>
      <c r="O193" s="64">
        <v>757869.53</v>
      </c>
      <c r="P193" s="64">
        <v>518390.82399999991</v>
      </c>
      <c r="Q193" s="64">
        <v>1276260.3539999998</v>
      </c>
      <c r="R193" s="64">
        <v>4494.6000000000004</v>
      </c>
      <c r="S193" s="10">
        <v>2625.5</v>
      </c>
      <c r="T193" s="10">
        <v>438.6</v>
      </c>
      <c r="U193" s="10">
        <v>1430.5</v>
      </c>
      <c r="V193" s="58">
        <v>0</v>
      </c>
      <c r="W193" s="10">
        <v>554</v>
      </c>
      <c r="X193" s="64">
        <v>173782.98602242302</v>
      </c>
      <c r="Y193" s="8">
        <v>0</v>
      </c>
      <c r="Z193" s="64">
        <v>1040280.9617005736</v>
      </c>
      <c r="AA193" s="64">
        <v>62196.406277003101</v>
      </c>
      <c r="AB193" s="58">
        <v>1124371.73</v>
      </c>
      <c r="AC193" s="58">
        <v>67224.039999999994</v>
      </c>
      <c r="AD193" s="64">
        <v>-84090.768299426418</v>
      </c>
      <c r="AE193" s="64">
        <v>-5027.6337229968922</v>
      </c>
      <c r="AF193" s="64">
        <f t="shared" si="14"/>
        <v>-89118.40202242331</v>
      </c>
      <c r="AG193" s="14">
        <v>-32.028477737355331</v>
      </c>
      <c r="AH193" s="14">
        <v>-3.5145988975860831</v>
      </c>
      <c r="AI193" s="14">
        <f t="shared" si="15"/>
        <v>-960.85433212065993</v>
      </c>
      <c r="AJ193" s="14">
        <f t="shared" si="16"/>
        <v>-1601.4238868677667</v>
      </c>
      <c r="AK193" s="14">
        <f t="shared" si="17"/>
        <v>-2241.9934416148731</v>
      </c>
      <c r="AL193" s="14">
        <f t="shared" si="18"/>
        <v>-105.43796692758249</v>
      </c>
      <c r="AM193" s="14">
        <f t="shared" si="19"/>
        <v>-175.72994487930416</v>
      </c>
      <c r="AN193" s="14">
        <f t="shared" si="20"/>
        <v>-246.02192283102582</v>
      </c>
    </row>
    <row r="194" spans="1:40" ht="25.5" customHeight="1" x14ac:dyDescent="0.2">
      <c r="A194" s="44">
        <v>189</v>
      </c>
      <c r="B194" s="38" t="s">
        <v>214</v>
      </c>
      <c r="C194" s="57" t="s">
        <v>132</v>
      </c>
      <c r="D194" s="10">
        <v>593.05000000000007</v>
      </c>
      <c r="E194" s="57">
        <v>0</v>
      </c>
      <c r="F194" s="11">
        <v>593.05000000000007</v>
      </c>
      <c r="G194" s="10">
        <v>365.28000000000003</v>
      </c>
      <c r="H194" s="57">
        <v>0</v>
      </c>
      <c r="I194" s="11">
        <v>365.28000000000003</v>
      </c>
      <c r="J194" s="9">
        <v>958.33000000000015</v>
      </c>
      <c r="K194" s="9">
        <v>0</v>
      </c>
      <c r="L194" s="9">
        <v>958.33</v>
      </c>
      <c r="M194" s="10">
        <v>3209</v>
      </c>
      <c r="N194" s="10">
        <v>3346.4</v>
      </c>
      <c r="O194" s="64">
        <v>1903097.4500000002</v>
      </c>
      <c r="P194" s="64">
        <v>1222372.9920000001</v>
      </c>
      <c r="Q194" s="64">
        <v>3125470.4420000003</v>
      </c>
      <c r="R194" s="64">
        <v>7865.1</v>
      </c>
      <c r="S194" s="10">
        <v>7317.5</v>
      </c>
      <c r="T194" s="10">
        <v>263</v>
      </c>
      <c r="U194" s="10">
        <v>284.60000000000002</v>
      </c>
      <c r="V194" s="58">
        <v>0</v>
      </c>
      <c r="W194" s="10">
        <v>925.3</v>
      </c>
      <c r="X194" s="64">
        <v>108009.10484234469</v>
      </c>
      <c r="Y194" s="8">
        <v>0</v>
      </c>
      <c r="Z194" s="64">
        <v>3005158.2687599137</v>
      </c>
      <c r="AA194" s="64">
        <v>12303.06839774175</v>
      </c>
      <c r="AB194" s="58">
        <v>3669441.02</v>
      </c>
      <c r="AC194" s="58">
        <v>15022.63</v>
      </c>
      <c r="AD194" s="64">
        <v>-664282.75124008628</v>
      </c>
      <c r="AE194" s="64">
        <v>-2719.561602258249</v>
      </c>
      <c r="AF194" s="64">
        <f t="shared" si="14"/>
        <v>-667002.31284234452</v>
      </c>
      <c r="AG194" s="14">
        <v>-90.780013835338067</v>
      </c>
      <c r="AH194" s="14">
        <v>-9.5557329664731157</v>
      </c>
      <c r="AI194" s="14">
        <f t="shared" si="15"/>
        <v>-2723.4004150601422</v>
      </c>
      <c r="AJ194" s="14">
        <f t="shared" si="16"/>
        <v>-4539.0006917669034</v>
      </c>
      <c r="AK194" s="14">
        <f t="shared" si="17"/>
        <v>-6354.6009684736646</v>
      </c>
      <c r="AL194" s="14">
        <f t="shared" si="18"/>
        <v>-286.6719889941935</v>
      </c>
      <c r="AM194" s="14">
        <f t="shared" si="19"/>
        <v>-477.78664832365575</v>
      </c>
      <c r="AN194" s="14">
        <f t="shared" si="20"/>
        <v>-668.90130765311812</v>
      </c>
    </row>
    <row r="195" spans="1:40" ht="25.5" customHeight="1" x14ac:dyDescent="0.2">
      <c r="A195" s="44">
        <v>190</v>
      </c>
      <c r="B195" s="38" t="s">
        <v>215</v>
      </c>
      <c r="C195" s="57" t="s">
        <v>132</v>
      </c>
      <c r="D195" s="10">
        <v>662.62</v>
      </c>
      <c r="E195" s="57">
        <v>0</v>
      </c>
      <c r="F195" s="11">
        <v>662.62</v>
      </c>
      <c r="G195" s="10">
        <v>469.8</v>
      </c>
      <c r="H195" s="57">
        <v>0</v>
      </c>
      <c r="I195" s="11">
        <v>469.8</v>
      </c>
      <c r="J195" s="9">
        <v>1132.42</v>
      </c>
      <c r="K195" s="9">
        <v>0</v>
      </c>
      <c r="L195" s="9">
        <v>1132.42</v>
      </c>
      <c r="M195" s="10">
        <v>3209</v>
      </c>
      <c r="N195" s="10">
        <v>3346.4</v>
      </c>
      <c r="O195" s="64">
        <v>2126347.58</v>
      </c>
      <c r="P195" s="64">
        <v>1572138.72</v>
      </c>
      <c r="Q195" s="64">
        <v>3698486.3</v>
      </c>
      <c r="R195" s="64">
        <v>9609</v>
      </c>
      <c r="S195" s="10">
        <v>9244.9</v>
      </c>
      <c r="T195" s="10">
        <v>0</v>
      </c>
      <c r="U195" s="10">
        <v>364.1</v>
      </c>
      <c r="V195" s="58">
        <v>0</v>
      </c>
      <c r="W195" s="10">
        <v>1193.5999999999999</v>
      </c>
      <c r="X195" s="64">
        <v>0</v>
      </c>
      <c r="Y195" s="8">
        <v>0</v>
      </c>
      <c r="Z195" s="64">
        <v>3682461.6993795196</v>
      </c>
      <c r="AA195" s="64">
        <v>16024.600620480429</v>
      </c>
      <c r="AB195" s="58">
        <v>4199104.03</v>
      </c>
      <c r="AC195" s="58">
        <v>18274.18</v>
      </c>
      <c r="AD195" s="64">
        <v>-516642.3306204807</v>
      </c>
      <c r="AE195" s="64">
        <v>-2249.5793795195532</v>
      </c>
      <c r="AF195" s="64">
        <f t="shared" si="14"/>
        <v>-518891.91000000027</v>
      </c>
      <c r="AG195" s="14">
        <v>-55.884036671081432</v>
      </c>
      <c r="AH195" s="14">
        <v>-6.1784657498477147</v>
      </c>
      <c r="AI195" s="14">
        <f t="shared" si="15"/>
        <v>-1676.5211001324431</v>
      </c>
      <c r="AJ195" s="14">
        <f t="shared" si="16"/>
        <v>-2794.2018335540715</v>
      </c>
      <c r="AK195" s="14">
        <f t="shared" si="17"/>
        <v>-3911.8825669757002</v>
      </c>
      <c r="AL195" s="14">
        <f t="shared" si="18"/>
        <v>-185.35397249543144</v>
      </c>
      <c r="AM195" s="14">
        <f t="shared" si="19"/>
        <v>-308.92328749238573</v>
      </c>
      <c r="AN195" s="14">
        <f t="shared" si="20"/>
        <v>-432.49260248934002</v>
      </c>
    </row>
    <row r="196" spans="1:40" ht="25.5" customHeight="1" x14ac:dyDescent="0.2">
      <c r="A196" s="44">
        <v>191</v>
      </c>
      <c r="B196" s="38" t="s">
        <v>216</v>
      </c>
      <c r="C196" s="57" t="s">
        <v>132</v>
      </c>
      <c r="D196" s="10">
        <v>248.9</v>
      </c>
      <c r="E196" s="57">
        <v>0</v>
      </c>
      <c r="F196" s="11">
        <v>248.9</v>
      </c>
      <c r="G196" s="10">
        <v>184.29000000000002</v>
      </c>
      <c r="H196" s="57">
        <v>0</v>
      </c>
      <c r="I196" s="11">
        <v>184.29000000000002</v>
      </c>
      <c r="J196" s="9">
        <v>433.19000000000005</v>
      </c>
      <c r="K196" s="9">
        <v>0</v>
      </c>
      <c r="L196" s="9">
        <v>433.19000000000005</v>
      </c>
      <c r="M196" s="10">
        <v>3209</v>
      </c>
      <c r="N196" s="10">
        <v>3346.4</v>
      </c>
      <c r="O196" s="64">
        <v>798720.1</v>
      </c>
      <c r="P196" s="64">
        <v>616708.0560000001</v>
      </c>
      <c r="Q196" s="64">
        <v>1415428.156</v>
      </c>
      <c r="R196" s="64">
        <v>3128.3</v>
      </c>
      <c r="S196" s="10">
        <v>2638.4</v>
      </c>
      <c r="T196" s="10">
        <v>0</v>
      </c>
      <c r="U196" s="10">
        <v>489.9</v>
      </c>
      <c r="V196" s="58">
        <v>0</v>
      </c>
      <c r="W196" s="10">
        <v>344.5</v>
      </c>
      <c r="X196" s="64">
        <v>0</v>
      </c>
      <c r="Y196" s="8">
        <v>0</v>
      </c>
      <c r="Z196" s="64">
        <v>1389828.3067831064</v>
      </c>
      <c r="AA196" s="64">
        <v>25599.84921689357</v>
      </c>
      <c r="AB196" s="58">
        <v>1597881.06</v>
      </c>
      <c r="AC196" s="58">
        <v>29457.54</v>
      </c>
      <c r="AD196" s="64">
        <v>-208052.75321689365</v>
      </c>
      <c r="AE196" s="64">
        <v>-3857.6907831063909</v>
      </c>
      <c r="AF196" s="64">
        <f t="shared" si="14"/>
        <v>-211910.44400000005</v>
      </c>
      <c r="AG196" s="14">
        <v>-78.855652371472729</v>
      </c>
      <c r="AH196" s="14">
        <v>-7.8744453625360098</v>
      </c>
      <c r="AI196" s="14">
        <f t="shared" si="15"/>
        <v>-2365.6695711441816</v>
      </c>
      <c r="AJ196" s="14">
        <f t="shared" si="16"/>
        <v>-3942.7826185736367</v>
      </c>
      <c r="AK196" s="14">
        <f t="shared" si="17"/>
        <v>-5519.8956660030908</v>
      </c>
      <c r="AL196" s="14">
        <f t="shared" si="18"/>
        <v>-236.2333608760803</v>
      </c>
      <c r="AM196" s="14">
        <f t="shared" si="19"/>
        <v>-393.72226812680049</v>
      </c>
      <c r="AN196" s="14">
        <f t="shared" si="20"/>
        <v>-551.2111753775207</v>
      </c>
    </row>
    <row r="197" spans="1:40" ht="25.5" customHeight="1" x14ac:dyDescent="0.2">
      <c r="A197" s="44">
        <v>192</v>
      </c>
      <c r="B197" s="38" t="s">
        <v>217</v>
      </c>
      <c r="C197" s="57" t="s">
        <v>132</v>
      </c>
      <c r="D197" s="10">
        <v>644.63000000000011</v>
      </c>
      <c r="E197" s="57">
        <v>0</v>
      </c>
      <c r="F197" s="11">
        <v>644.63000000000011</v>
      </c>
      <c r="G197" s="10">
        <v>472.42999999999995</v>
      </c>
      <c r="H197" s="57">
        <v>0</v>
      </c>
      <c r="I197" s="11">
        <v>472.42999999999995</v>
      </c>
      <c r="J197" s="9">
        <v>1117.06</v>
      </c>
      <c r="K197" s="9">
        <v>0</v>
      </c>
      <c r="L197" s="9">
        <v>1117.06</v>
      </c>
      <c r="M197" s="10">
        <v>3209</v>
      </c>
      <c r="N197" s="10">
        <v>3346.4</v>
      </c>
      <c r="O197" s="64">
        <v>2068617.6700000004</v>
      </c>
      <c r="P197" s="64">
        <v>1580939.7519999999</v>
      </c>
      <c r="Q197" s="64">
        <v>3649557.4220000003</v>
      </c>
      <c r="R197" s="64">
        <v>7488.6</v>
      </c>
      <c r="S197" s="10">
        <v>7488.6</v>
      </c>
      <c r="T197" s="10">
        <v>0</v>
      </c>
      <c r="U197" s="10">
        <v>0</v>
      </c>
      <c r="V197" s="58">
        <v>0</v>
      </c>
      <c r="W197" s="10">
        <v>1633.2</v>
      </c>
      <c r="X197" s="64">
        <v>0</v>
      </c>
      <c r="Y197" s="8">
        <v>0</v>
      </c>
      <c r="Z197" s="64">
        <v>3649557.4220000003</v>
      </c>
      <c r="AA197" s="64">
        <v>0</v>
      </c>
      <c r="AB197" s="58">
        <v>4204515.92</v>
      </c>
      <c r="AC197" s="58">
        <v>0</v>
      </c>
      <c r="AD197" s="64">
        <v>-554958.49799999967</v>
      </c>
      <c r="AE197" s="64">
        <v>0</v>
      </c>
      <c r="AF197" s="64">
        <f t="shared" si="14"/>
        <v>-554958.49799999967</v>
      </c>
      <c r="AG197" s="14">
        <v>-74.107109205993069</v>
      </c>
      <c r="AH197" s="14">
        <v>0</v>
      </c>
      <c r="AI197" s="14">
        <f t="shared" si="15"/>
        <v>-2223.213276179792</v>
      </c>
      <c r="AJ197" s="14">
        <f t="shared" si="16"/>
        <v>-3705.3554602996533</v>
      </c>
      <c r="AK197" s="14">
        <f t="shared" si="17"/>
        <v>-5187.4976444195145</v>
      </c>
      <c r="AL197" s="14">
        <f t="shared" si="18"/>
        <v>0</v>
      </c>
      <c r="AM197" s="14">
        <f t="shared" si="19"/>
        <v>0</v>
      </c>
      <c r="AN197" s="14">
        <f t="shared" si="20"/>
        <v>0</v>
      </c>
    </row>
    <row r="198" spans="1:40" ht="25.5" customHeight="1" x14ac:dyDescent="0.2">
      <c r="A198" s="44">
        <v>193</v>
      </c>
      <c r="B198" s="38" t="s">
        <v>218</v>
      </c>
      <c r="C198" s="57" t="s">
        <v>132</v>
      </c>
      <c r="D198" s="10">
        <v>363.97</v>
      </c>
      <c r="E198" s="57">
        <v>0</v>
      </c>
      <c r="F198" s="11">
        <v>363.97</v>
      </c>
      <c r="G198" s="10">
        <v>245.16</v>
      </c>
      <c r="H198" s="57">
        <v>0</v>
      </c>
      <c r="I198" s="11">
        <v>245.16</v>
      </c>
      <c r="J198" s="9">
        <v>609.13</v>
      </c>
      <c r="K198" s="9">
        <v>0</v>
      </c>
      <c r="L198" s="9">
        <v>609.13</v>
      </c>
      <c r="M198" s="10">
        <v>3209</v>
      </c>
      <c r="N198" s="10">
        <v>3346.4</v>
      </c>
      <c r="O198" s="64">
        <v>1167979.73</v>
      </c>
      <c r="P198" s="64">
        <v>820403.424</v>
      </c>
      <c r="Q198" s="64">
        <v>1988383.1540000001</v>
      </c>
      <c r="R198" s="64">
        <v>4800.2000000000007</v>
      </c>
      <c r="S198" s="10">
        <v>4534.1000000000004</v>
      </c>
      <c r="T198" s="10">
        <v>35.6</v>
      </c>
      <c r="U198" s="10">
        <v>230.5</v>
      </c>
      <c r="V198" s="58">
        <v>0</v>
      </c>
      <c r="W198" s="10">
        <v>421.7</v>
      </c>
      <c r="X198" s="64">
        <v>15427.548362253307</v>
      </c>
      <c r="Y198" s="8">
        <v>0</v>
      </c>
      <c r="Z198" s="64">
        <v>1964888.9614969864</v>
      </c>
      <c r="AA198" s="64">
        <v>8066.6441407605098</v>
      </c>
      <c r="AB198" s="58">
        <v>2110062.7400000002</v>
      </c>
      <c r="AC198" s="58">
        <v>8707.25</v>
      </c>
      <c r="AD198" s="64">
        <v>-145173.77850301377</v>
      </c>
      <c r="AE198" s="64">
        <v>-640.60585923946655</v>
      </c>
      <c r="AF198" s="64">
        <f t="shared" si="14"/>
        <v>-145814.38436225324</v>
      </c>
      <c r="AG198" s="14">
        <v>-32.018212766152878</v>
      </c>
      <c r="AH198" s="14">
        <v>-2.7792011246831523</v>
      </c>
      <c r="AI198" s="14">
        <f t="shared" si="15"/>
        <v>-960.54638298458633</v>
      </c>
      <c r="AJ198" s="14">
        <f t="shared" si="16"/>
        <v>-1600.9106383076439</v>
      </c>
      <c r="AK198" s="14">
        <f t="shared" si="17"/>
        <v>-2241.2748936307016</v>
      </c>
      <c r="AL198" s="14">
        <f t="shared" si="18"/>
        <v>-83.376033740494563</v>
      </c>
      <c r="AM198" s="14">
        <f t="shared" si="19"/>
        <v>-138.96005623415761</v>
      </c>
      <c r="AN198" s="14">
        <f t="shared" si="20"/>
        <v>-194.54407872782065</v>
      </c>
    </row>
    <row r="199" spans="1:40" ht="25.5" customHeight="1" x14ac:dyDescent="0.2">
      <c r="A199" s="44">
        <v>194</v>
      </c>
      <c r="B199" s="38" t="s">
        <v>219</v>
      </c>
      <c r="C199" s="57" t="s">
        <v>132</v>
      </c>
      <c r="D199" s="10">
        <v>617.35</v>
      </c>
      <c r="E199" s="57">
        <v>0</v>
      </c>
      <c r="F199" s="11">
        <v>617.35</v>
      </c>
      <c r="G199" s="10">
        <v>379.65999999999997</v>
      </c>
      <c r="H199" s="57">
        <v>0</v>
      </c>
      <c r="I199" s="11">
        <v>379.65999999999997</v>
      </c>
      <c r="J199" s="9">
        <v>997.01</v>
      </c>
      <c r="K199" s="9">
        <v>0</v>
      </c>
      <c r="L199" s="9">
        <v>997.01</v>
      </c>
      <c r="M199" s="10">
        <v>3209</v>
      </c>
      <c r="N199" s="10">
        <v>3346.4</v>
      </c>
      <c r="O199" s="64">
        <v>1981076.1500000001</v>
      </c>
      <c r="P199" s="64">
        <v>1270494.2239999999</v>
      </c>
      <c r="Q199" s="64">
        <v>3251570.3739999998</v>
      </c>
      <c r="R199" s="64">
        <v>7671.3499999999995</v>
      </c>
      <c r="S199" s="10">
        <v>7080.45</v>
      </c>
      <c r="T199" s="10">
        <v>97.5</v>
      </c>
      <c r="U199" s="10">
        <v>493.4</v>
      </c>
      <c r="V199" s="58">
        <v>0</v>
      </c>
      <c r="W199" s="10">
        <v>862.9</v>
      </c>
      <c r="X199" s="64">
        <v>43862.095516906316</v>
      </c>
      <c r="Y199" s="8">
        <v>0</v>
      </c>
      <c r="Z199" s="64">
        <v>3185265.3764377371</v>
      </c>
      <c r="AA199" s="64">
        <v>22442.902045356706</v>
      </c>
      <c r="AB199" s="58">
        <v>3439298.18</v>
      </c>
      <c r="AC199" s="58">
        <v>24250.880000000001</v>
      </c>
      <c r="AD199" s="64">
        <v>-254032.80356226303</v>
      </c>
      <c r="AE199" s="64">
        <v>-1807.9779546433274</v>
      </c>
      <c r="AF199" s="64">
        <f t="shared" ref="AF199:AF216" si="21">AD199+AE199</f>
        <v>-255840.78151690634</v>
      </c>
      <c r="AG199" s="14">
        <v>-35.878059101082989</v>
      </c>
      <c r="AH199" s="14">
        <v>-3.6643249992771127</v>
      </c>
      <c r="AI199" s="14">
        <f t="shared" ref="AI199:AI216" si="22">AG199*30</f>
        <v>-1076.3417730324898</v>
      </c>
      <c r="AJ199" s="14">
        <f t="shared" ref="AJ199:AJ216" si="23">AG199*50</f>
        <v>-1793.9029550541495</v>
      </c>
      <c r="AK199" s="14">
        <f t="shared" ref="AK199:AK216" si="24">AG199*70</f>
        <v>-2511.464137075809</v>
      </c>
      <c r="AL199" s="14">
        <f t="shared" ref="AL199:AL216" si="25">AH199*30</f>
        <v>-109.92974997831338</v>
      </c>
      <c r="AM199" s="14">
        <f t="shared" ref="AM199:AM216" si="26">AH199*50</f>
        <v>-183.21624996385563</v>
      </c>
      <c r="AN199" s="14">
        <f t="shared" ref="AN199:AN216" si="27">AH199*70</f>
        <v>-256.50274994939787</v>
      </c>
    </row>
    <row r="200" spans="1:40" ht="25.5" customHeight="1" x14ac:dyDescent="0.2">
      <c r="A200" s="44">
        <v>195</v>
      </c>
      <c r="B200" s="38" t="s">
        <v>220</v>
      </c>
      <c r="C200" s="57" t="s">
        <v>132</v>
      </c>
      <c r="D200" s="10">
        <v>318.85000000000002</v>
      </c>
      <c r="E200" s="57">
        <v>0</v>
      </c>
      <c r="F200" s="11">
        <v>318.85000000000002</v>
      </c>
      <c r="G200" s="10">
        <v>251.82999999999998</v>
      </c>
      <c r="H200" s="57">
        <v>0</v>
      </c>
      <c r="I200" s="11">
        <v>251.82999999999998</v>
      </c>
      <c r="J200" s="9">
        <v>570.68000000000006</v>
      </c>
      <c r="K200" s="9">
        <v>0</v>
      </c>
      <c r="L200" s="9">
        <v>570.67999999999995</v>
      </c>
      <c r="M200" s="10">
        <v>3209</v>
      </c>
      <c r="N200" s="10">
        <v>3346.4</v>
      </c>
      <c r="O200" s="64">
        <v>1023189.65</v>
      </c>
      <c r="P200" s="64">
        <v>842723.91200000001</v>
      </c>
      <c r="Q200" s="64">
        <v>1865913.5619999999</v>
      </c>
      <c r="R200" s="64">
        <v>4763.2</v>
      </c>
      <c r="S200" s="10">
        <v>4624.3</v>
      </c>
      <c r="T200" s="10">
        <v>0</v>
      </c>
      <c r="U200" s="10">
        <v>138.9</v>
      </c>
      <c r="V200" s="58">
        <v>0</v>
      </c>
      <c r="W200" s="10">
        <v>434.4</v>
      </c>
      <c r="X200" s="64">
        <v>0</v>
      </c>
      <c r="Y200" s="8">
        <v>0</v>
      </c>
      <c r="Z200" s="64">
        <v>1861241.0993181111</v>
      </c>
      <c r="AA200" s="64">
        <v>4672.4626818887973</v>
      </c>
      <c r="AB200" s="58">
        <v>2023841.63</v>
      </c>
      <c r="AC200" s="58">
        <v>5080.67</v>
      </c>
      <c r="AD200" s="64">
        <v>-162600.53068188881</v>
      </c>
      <c r="AE200" s="64">
        <v>-408.20731811119549</v>
      </c>
      <c r="AF200" s="64">
        <f t="shared" si="21"/>
        <v>-163008.73800000001</v>
      </c>
      <c r="AG200" s="14">
        <v>-35.162193344265901</v>
      </c>
      <c r="AH200" s="14">
        <v>-2.9388575817940641</v>
      </c>
      <c r="AI200" s="14">
        <f t="shared" si="22"/>
        <v>-1054.865800327977</v>
      </c>
      <c r="AJ200" s="14">
        <f t="shared" si="23"/>
        <v>-1758.1096672132951</v>
      </c>
      <c r="AK200" s="14">
        <f t="shared" si="24"/>
        <v>-2461.3535340986132</v>
      </c>
      <c r="AL200" s="14">
        <f t="shared" si="25"/>
        <v>-88.165727453821916</v>
      </c>
      <c r="AM200" s="14">
        <f t="shared" si="26"/>
        <v>-146.94287908970321</v>
      </c>
      <c r="AN200" s="14">
        <f t="shared" si="27"/>
        <v>-205.72003072558448</v>
      </c>
    </row>
    <row r="201" spans="1:40" ht="25.5" customHeight="1" x14ac:dyDescent="0.2">
      <c r="A201" s="44">
        <v>196</v>
      </c>
      <c r="B201" s="38" t="s">
        <v>221</v>
      </c>
      <c r="C201" s="57" t="s">
        <v>132</v>
      </c>
      <c r="D201" s="10">
        <v>225.46</v>
      </c>
      <c r="E201" s="57">
        <v>0</v>
      </c>
      <c r="F201" s="11">
        <v>225.46</v>
      </c>
      <c r="G201" s="10">
        <v>149.87</v>
      </c>
      <c r="H201" s="57">
        <v>0</v>
      </c>
      <c r="I201" s="11">
        <v>149.87</v>
      </c>
      <c r="J201" s="9">
        <v>375.33000000000004</v>
      </c>
      <c r="K201" s="9">
        <v>0</v>
      </c>
      <c r="L201" s="9">
        <v>375.33000000000004</v>
      </c>
      <c r="M201" s="10">
        <v>3209</v>
      </c>
      <c r="N201" s="10">
        <v>3346.4</v>
      </c>
      <c r="O201" s="64">
        <v>723501.14</v>
      </c>
      <c r="P201" s="64">
        <v>501524.96800000005</v>
      </c>
      <c r="Q201" s="64">
        <v>1225026.108</v>
      </c>
      <c r="R201" s="64">
        <v>3198.8999999999996</v>
      </c>
      <c r="S201" s="10">
        <v>2783.2</v>
      </c>
      <c r="T201" s="10">
        <v>0</v>
      </c>
      <c r="U201" s="10">
        <v>415.7</v>
      </c>
      <c r="V201" s="58">
        <v>0</v>
      </c>
      <c r="W201" s="10">
        <v>336.8</v>
      </c>
      <c r="X201" s="64">
        <v>0</v>
      </c>
      <c r="Y201" s="8">
        <v>0</v>
      </c>
      <c r="Z201" s="64">
        <v>1207841.398540318</v>
      </c>
      <c r="AA201" s="64">
        <v>17184.709459681861</v>
      </c>
      <c r="AB201" s="58">
        <v>1397227.74</v>
      </c>
      <c r="AC201" s="58">
        <v>19879.2</v>
      </c>
      <c r="AD201" s="64">
        <v>-189386.34145968198</v>
      </c>
      <c r="AE201" s="64">
        <v>-2694.490540318111</v>
      </c>
      <c r="AF201" s="64">
        <f t="shared" si="21"/>
        <v>-192080.83200000008</v>
      </c>
      <c r="AG201" s="14">
        <v>-68.0462566325388</v>
      </c>
      <c r="AH201" s="14">
        <v>-6.4818151078135937</v>
      </c>
      <c r="AI201" s="14">
        <f t="shared" si="22"/>
        <v>-2041.3876989761641</v>
      </c>
      <c r="AJ201" s="14">
        <f t="shared" si="23"/>
        <v>-3402.3128316269399</v>
      </c>
      <c r="AK201" s="14">
        <f t="shared" si="24"/>
        <v>-4763.2379642777159</v>
      </c>
      <c r="AL201" s="14">
        <f t="shared" si="25"/>
        <v>-194.45445323440782</v>
      </c>
      <c r="AM201" s="14">
        <f t="shared" si="26"/>
        <v>-324.0907553906797</v>
      </c>
      <c r="AN201" s="14">
        <f t="shared" si="27"/>
        <v>-453.72705754695158</v>
      </c>
    </row>
    <row r="202" spans="1:40" ht="25.5" customHeight="1" x14ac:dyDescent="0.2">
      <c r="A202" s="44">
        <v>197</v>
      </c>
      <c r="B202" s="38" t="s">
        <v>222</v>
      </c>
      <c r="C202" s="57" t="s">
        <v>132</v>
      </c>
      <c r="D202" s="10">
        <v>236.06</v>
      </c>
      <c r="E202" s="57">
        <v>0</v>
      </c>
      <c r="F202" s="11">
        <v>236.06</v>
      </c>
      <c r="G202" s="10">
        <v>111.9</v>
      </c>
      <c r="H202" s="57">
        <v>0</v>
      </c>
      <c r="I202" s="11">
        <v>111.9</v>
      </c>
      <c r="J202" s="9">
        <v>347.96000000000004</v>
      </c>
      <c r="K202" s="9">
        <v>0</v>
      </c>
      <c r="L202" s="9">
        <v>347.96000000000004</v>
      </c>
      <c r="M202" s="10">
        <v>3209</v>
      </c>
      <c r="N202" s="10">
        <v>3346.4</v>
      </c>
      <c r="O202" s="64">
        <v>757516.54</v>
      </c>
      <c r="P202" s="64">
        <v>374462.16000000003</v>
      </c>
      <c r="Q202" s="64">
        <v>1131978.7000000002</v>
      </c>
      <c r="R202" s="64">
        <v>3083.1</v>
      </c>
      <c r="S202" s="10">
        <v>2856.1</v>
      </c>
      <c r="T202" s="10">
        <v>0</v>
      </c>
      <c r="U202" s="10">
        <v>227</v>
      </c>
      <c r="V202" s="58">
        <v>0</v>
      </c>
      <c r="W202" s="10">
        <v>269.39999999999998</v>
      </c>
      <c r="X202" s="64">
        <v>0</v>
      </c>
      <c r="Y202" s="8">
        <v>0</v>
      </c>
      <c r="Z202" s="64">
        <v>1124794.894108207</v>
      </c>
      <c r="AA202" s="64">
        <v>7183.8058917933313</v>
      </c>
      <c r="AB202" s="58">
        <v>1393730.63</v>
      </c>
      <c r="AC202" s="58">
        <v>8901.48</v>
      </c>
      <c r="AD202" s="64">
        <v>-268935.73589179292</v>
      </c>
      <c r="AE202" s="64">
        <v>-1717.6741082066774</v>
      </c>
      <c r="AF202" s="64">
        <f t="shared" si="21"/>
        <v>-270653.40999999963</v>
      </c>
      <c r="AG202" s="14">
        <v>-94.161876647103725</v>
      </c>
      <c r="AH202" s="14">
        <v>-7.5668462916593713</v>
      </c>
      <c r="AI202" s="14">
        <f t="shared" si="22"/>
        <v>-2824.8562994131116</v>
      </c>
      <c r="AJ202" s="14">
        <f t="shared" si="23"/>
        <v>-4708.0938323551864</v>
      </c>
      <c r="AK202" s="14">
        <f t="shared" si="24"/>
        <v>-6591.3313652972611</v>
      </c>
      <c r="AL202" s="14">
        <f t="shared" si="25"/>
        <v>-227.00538874978113</v>
      </c>
      <c r="AM202" s="14">
        <f t="shared" si="26"/>
        <v>-378.34231458296858</v>
      </c>
      <c r="AN202" s="14">
        <f t="shared" si="27"/>
        <v>-529.67924041615595</v>
      </c>
    </row>
    <row r="203" spans="1:40" ht="25.5" customHeight="1" x14ac:dyDescent="0.2">
      <c r="A203" s="44">
        <v>198</v>
      </c>
      <c r="B203" s="38" t="s">
        <v>223</v>
      </c>
      <c r="C203" s="57" t="s">
        <v>132</v>
      </c>
      <c r="D203" s="10">
        <v>557.6</v>
      </c>
      <c r="E203" s="57">
        <v>0</v>
      </c>
      <c r="F203" s="11">
        <v>557.6</v>
      </c>
      <c r="G203" s="10">
        <v>349.34000000000003</v>
      </c>
      <c r="H203" s="57">
        <v>0</v>
      </c>
      <c r="I203" s="11">
        <v>349.34000000000003</v>
      </c>
      <c r="J203" s="9">
        <v>906.94</v>
      </c>
      <c r="K203" s="9">
        <v>0</v>
      </c>
      <c r="L203" s="9">
        <v>906.94</v>
      </c>
      <c r="M203" s="10">
        <v>3209</v>
      </c>
      <c r="N203" s="10">
        <v>3346.4</v>
      </c>
      <c r="O203" s="64">
        <v>1789338.4000000001</v>
      </c>
      <c r="P203" s="64">
        <v>1169031.3760000002</v>
      </c>
      <c r="Q203" s="64">
        <v>2958369.7760000005</v>
      </c>
      <c r="R203" s="64">
        <v>7691.88</v>
      </c>
      <c r="S203" s="10">
        <v>7524.58</v>
      </c>
      <c r="T203" s="10">
        <v>0</v>
      </c>
      <c r="U203" s="10">
        <v>167.3</v>
      </c>
      <c r="V203" s="58">
        <v>0</v>
      </c>
      <c r="W203" s="10">
        <v>1198.5999999999999</v>
      </c>
      <c r="X203" s="64">
        <v>0</v>
      </c>
      <c r="Y203" s="8">
        <v>0</v>
      </c>
      <c r="Z203" s="64">
        <v>2949528.4920883449</v>
      </c>
      <c r="AA203" s="64">
        <v>8841.2839116559007</v>
      </c>
      <c r="AB203" s="58">
        <v>3260126.48</v>
      </c>
      <c r="AC203" s="58">
        <v>9772.32</v>
      </c>
      <c r="AD203" s="64">
        <v>-310597.9879116551</v>
      </c>
      <c r="AE203" s="64">
        <v>-931.03608834410807</v>
      </c>
      <c r="AF203" s="64">
        <f t="shared" si="21"/>
        <v>-311529.02399999922</v>
      </c>
      <c r="AG203" s="14">
        <v>-41.277783997466315</v>
      </c>
      <c r="AH203" s="14">
        <v>-5.5650692668506156</v>
      </c>
      <c r="AI203" s="14">
        <f t="shared" si="22"/>
        <v>-1238.3335199239896</v>
      </c>
      <c r="AJ203" s="14">
        <f t="shared" si="23"/>
        <v>-2063.8891998733156</v>
      </c>
      <c r="AK203" s="14">
        <f t="shared" si="24"/>
        <v>-2889.4448798226422</v>
      </c>
      <c r="AL203" s="14">
        <f t="shared" si="25"/>
        <v>-166.95207800551847</v>
      </c>
      <c r="AM203" s="14">
        <f t="shared" si="26"/>
        <v>-278.25346334253078</v>
      </c>
      <c r="AN203" s="14">
        <f t="shared" si="27"/>
        <v>-389.55484867954311</v>
      </c>
    </row>
    <row r="204" spans="1:40" ht="25.5" customHeight="1" x14ac:dyDescent="0.2">
      <c r="A204" s="44">
        <v>199</v>
      </c>
      <c r="B204" s="38" t="s">
        <v>224</v>
      </c>
      <c r="C204" s="57" t="s">
        <v>132</v>
      </c>
      <c r="D204" s="10">
        <v>350.54</v>
      </c>
      <c r="E204" s="57">
        <v>0</v>
      </c>
      <c r="F204" s="11">
        <v>350.54</v>
      </c>
      <c r="G204" s="10">
        <v>282.46000000000004</v>
      </c>
      <c r="H204" s="57">
        <v>0</v>
      </c>
      <c r="I204" s="11">
        <v>282.46000000000004</v>
      </c>
      <c r="J204" s="9">
        <v>633</v>
      </c>
      <c r="K204" s="9">
        <v>0</v>
      </c>
      <c r="L204" s="9">
        <v>633.00000000000011</v>
      </c>
      <c r="M204" s="10">
        <v>3209</v>
      </c>
      <c r="N204" s="10">
        <v>3346.4</v>
      </c>
      <c r="O204" s="64">
        <v>1124882.8600000001</v>
      </c>
      <c r="P204" s="64">
        <v>945224.1440000002</v>
      </c>
      <c r="Q204" s="64">
        <v>2070107.0040000002</v>
      </c>
      <c r="R204" s="64">
        <v>3145.1</v>
      </c>
      <c r="S204" s="10">
        <v>3116.1</v>
      </c>
      <c r="T204" s="10">
        <v>0</v>
      </c>
      <c r="U204" s="10">
        <v>29</v>
      </c>
      <c r="V204" s="58">
        <v>0</v>
      </c>
      <c r="W204" s="10">
        <v>437.1</v>
      </c>
      <c r="X204" s="64">
        <v>0</v>
      </c>
      <c r="Y204" s="8">
        <v>0</v>
      </c>
      <c r="Z204" s="64">
        <v>2067758.899141755</v>
      </c>
      <c r="AA204" s="64">
        <v>2348.1048582450994</v>
      </c>
      <c r="AB204" s="58">
        <v>2098910.9300000002</v>
      </c>
      <c r="AC204" s="58">
        <v>2382</v>
      </c>
      <c r="AD204" s="64">
        <v>-31152.030858245213</v>
      </c>
      <c r="AE204" s="64">
        <v>-33.895141754898759</v>
      </c>
      <c r="AF204" s="64">
        <f t="shared" si="21"/>
        <v>-31185.926000000112</v>
      </c>
      <c r="AG204" s="14">
        <v>-9.9971216771750626</v>
      </c>
      <c r="AH204" s="14">
        <v>-1.1687979915482332</v>
      </c>
      <c r="AI204" s="14">
        <f t="shared" si="22"/>
        <v>-299.91365031525186</v>
      </c>
      <c r="AJ204" s="14">
        <f t="shared" si="23"/>
        <v>-499.85608385875315</v>
      </c>
      <c r="AK204" s="14">
        <f t="shared" si="24"/>
        <v>-699.79851740225433</v>
      </c>
      <c r="AL204" s="14">
        <f t="shared" si="25"/>
        <v>-35.063939746446998</v>
      </c>
      <c r="AM204" s="14">
        <f t="shared" si="26"/>
        <v>-58.439899577411659</v>
      </c>
      <c r="AN204" s="14">
        <f t="shared" si="27"/>
        <v>-81.815859408376326</v>
      </c>
    </row>
    <row r="205" spans="1:40" ht="25.5" customHeight="1" x14ac:dyDescent="0.2">
      <c r="A205" s="44">
        <v>200</v>
      </c>
      <c r="B205" s="38" t="s">
        <v>225</v>
      </c>
      <c r="C205" s="57" t="s">
        <v>132</v>
      </c>
      <c r="D205" s="10">
        <v>353.9</v>
      </c>
      <c r="E205" s="57">
        <v>0</v>
      </c>
      <c r="F205" s="11">
        <v>353.9</v>
      </c>
      <c r="G205" s="10">
        <v>233.51</v>
      </c>
      <c r="H205" s="57">
        <v>0</v>
      </c>
      <c r="I205" s="11">
        <v>233.51</v>
      </c>
      <c r="J205" s="9">
        <v>587.41</v>
      </c>
      <c r="K205" s="9">
        <v>0</v>
      </c>
      <c r="L205" s="9">
        <v>587.41</v>
      </c>
      <c r="M205" s="10">
        <v>3209</v>
      </c>
      <c r="N205" s="10">
        <v>3346.4</v>
      </c>
      <c r="O205" s="64">
        <v>1135665.0999999999</v>
      </c>
      <c r="P205" s="64">
        <v>781417.86399999994</v>
      </c>
      <c r="Q205" s="64">
        <v>1917082.9639999997</v>
      </c>
      <c r="R205" s="64">
        <v>3468.5</v>
      </c>
      <c r="S205" s="10">
        <v>3169.5</v>
      </c>
      <c r="T205" s="10">
        <v>299</v>
      </c>
      <c r="U205" s="10">
        <v>0</v>
      </c>
      <c r="V205" s="58">
        <v>0</v>
      </c>
      <c r="W205" s="10">
        <v>449.6</v>
      </c>
      <c r="X205" s="64">
        <v>165261.00799654028</v>
      </c>
      <c r="Y205" s="8">
        <v>0</v>
      </c>
      <c r="Z205" s="64">
        <v>1751821.9560034594</v>
      </c>
      <c r="AA205" s="64">
        <v>0</v>
      </c>
      <c r="AB205" s="58">
        <v>1944764.1300000001</v>
      </c>
      <c r="AC205" s="58">
        <v>0</v>
      </c>
      <c r="AD205" s="64">
        <v>-192942.17399654072</v>
      </c>
      <c r="AE205" s="64">
        <v>0</v>
      </c>
      <c r="AF205" s="64">
        <f t="shared" si="21"/>
        <v>-192942.17399654072</v>
      </c>
      <c r="AG205" s="14">
        <v>-60.874640793986657</v>
      </c>
      <c r="AH205" s="14">
        <v>0</v>
      </c>
      <c r="AI205" s="14">
        <f t="shared" si="22"/>
        <v>-1826.2392238195998</v>
      </c>
      <c r="AJ205" s="14">
        <f t="shared" si="23"/>
        <v>-3043.7320396993327</v>
      </c>
      <c r="AK205" s="14">
        <f t="shared" si="24"/>
        <v>-4261.2248555790657</v>
      </c>
      <c r="AL205" s="14">
        <f t="shared" si="25"/>
        <v>0</v>
      </c>
      <c r="AM205" s="14">
        <f t="shared" si="26"/>
        <v>0</v>
      </c>
      <c r="AN205" s="14">
        <f t="shared" si="27"/>
        <v>0</v>
      </c>
    </row>
    <row r="206" spans="1:40" ht="25.5" customHeight="1" x14ac:dyDescent="0.2">
      <c r="A206" s="44">
        <v>201</v>
      </c>
      <c r="B206" s="38" t="s">
        <v>226</v>
      </c>
      <c r="C206" s="57" t="s">
        <v>132</v>
      </c>
      <c r="D206" s="10">
        <v>180.071</v>
      </c>
      <c r="E206" s="57">
        <v>0</v>
      </c>
      <c r="F206" s="11">
        <v>180.071</v>
      </c>
      <c r="G206" s="10">
        <v>129.21</v>
      </c>
      <c r="H206" s="57">
        <v>0</v>
      </c>
      <c r="I206" s="11">
        <v>129.21</v>
      </c>
      <c r="J206" s="9">
        <v>309.28100000000001</v>
      </c>
      <c r="K206" s="9">
        <v>0</v>
      </c>
      <c r="L206" s="9">
        <v>309.28100000000001</v>
      </c>
      <c r="M206" s="10">
        <v>3209</v>
      </c>
      <c r="N206" s="10">
        <v>3346.4</v>
      </c>
      <c r="O206" s="64">
        <v>577847.83900000004</v>
      </c>
      <c r="P206" s="64">
        <v>432388.34400000004</v>
      </c>
      <c r="Q206" s="64">
        <v>1010236.1830000001</v>
      </c>
      <c r="R206" s="64">
        <v>2651.5</v>
      </c>
      <c r="S206" s="10">
        <v>2525.9</v>
      </c>
      <c r="T206" s="10">
        <v>125.6</v>
      </c>
      <c r="U206" s="10">
        <v>0</v>
      </c>
      <c r="V206" s="58">
        <v>0</v>
      </c>
      <c r="W206" s="10">
        <v>304.39999999999998</v>
      </c>
      <c r="X206" s="64">
        <v>47854.295525098998</v>
      </c>
      <c r="Y206" s="8">
        <v>0</v>
      </c>
      <c r="Z206" s="64">
        <v>962381.88747490104</v>
      </c>
      <c r="AA206" s="64">
        <v>0</v>
      </c>
      <c r="AB206" s="58">
        <v>1177620.79</v>
      </c>
      <c r="AC206" s="58">
        <v>0</v>
      </c>
      <c r="AD206" s="64">
        <v>-215238.90252509899</v>
      </c>
      <c r="AE206" s="64">
        <v>0</v>
      </c>
      <c r="AF206" s="64">
        <f t="shared" si="21"/>
        <v>-215238.90252509899</v>
      </c>
      <c r="AG206" s="14">
        <v>-85.212756849083092</v>
      </c>
      <c r="AH206" s="14">
        <v>0</v>
      </c>
      <c r="AI206" s="14">
        <f t="shared" si="22"/>
        <v>-2556.3827054724929</v>
      </c>
      <c r="AJ206" s="14">
        <f t="shared" si="23"/>
        <v>-4260.6378424541545</v>
      </c>
      <c r="AK206" s="14">
        <f t="shared" si="24"/>
        <v>-5964.8929794358164</v>
      </c>
      <c r="AL206" s="14">
        <f t="shared" si="25"/>
        <v>0</v>
      </c>
      <c r="AM206" s="14">
        <f t="shared" si="26"/>
        <v>0</v>
      </c>
      <c r="AN206" s="14">
        <f t="shared" si="27"/>
        <v>0</v>
      </c>
    </row>
    <row r="207" spans="1:40" ht="25.5" customHeight="1" x14ac:dyDescent="0.2">
      <c r="A207" s="44">
        <v>202</v>
      </c>
      <c r="B207" s="38" t="s">
        <v>227</v>
      </c>
      <c r="C207" s="57" t="s">
        <v>132</v>
      </c>
      <c r="D207" s="10">
        <v>257.15000000000003</v>
      </c>
      <c r="E207" s="57">
        <v>0</v>
      </c>
      <c r="F207" s="11">
        <v>257.15000000000003</v>
      </c>
      <c r="G207" s="10">
        <v>182.99</v>
      </c>
      <c r="H207" s="57">
        <v>0</v>
      </c>
      <c r="I207" s="11">
        <v>182.99</v>
      </c>
      <c r="J207" s="9">
        <v>440.14000000000004</v>
      </c>
      <c r="K207" s="9">
        <v>0</v>
      </c>
      <c r="L207" s="9">
        <v>440.14000000000004</v>
      </c>
      <c r="M207" s="10">
        <v>3209</v>
      </c>
      <c r="N207" s="10">
        <v>3346.4</v>
      </c>
      <c r="O207" s="64">
        <v>825194.35000000009</v>
      </c>
      <c r="P207" s="64">
        <v>612357.73600000003</v>
      </c>
      <c r="Q207" s="64">
        <v>1437552.0860000001</v>
      </c>
      <c r="R207" s="64">
        <v>3723.4</v>
      </c>
      <c r="S207" s="10">
        <v>3604</v>
      </c>
      <c r="T207" s="10">
        <v>0</v>
      </c>
      <c r="U207" s="10">
        <v>119.4</v>
      </c>
      <c r="V207" s="58">
        <v>0</v>
      </c>
      <c r="W207" s="10">
        <v>449</v>
      </c>
      <c r="X207" s="64">
        <v>0</v>
      </c>
      <c r="Y207" s="8">
        <v>0</v>
      </c>
      <c r="Z207" s="64">
        <v>1432445.1788861735</v>
      </c>
      <c r="AA207" s="64">
        <v>5106.9071138265872</v>
      </c>
      <c r="AB207" s="58">
        <v>1555674.77</v>
      </c>
      <c r="AC207" s="58">
        <v>5546.23</v>
      </c>
      <c r="AD207" s="64">
        <v>-123229.59111382649</v>
      </c>
      <c r="AE207" s="64">
        <v>-439.32288617341237</v>
      </c>
      <c r="AF207" s="64">
        <f t="shared" si="21"/>
        <v>-123668.9139999999</v>
      </c>
      <c r="AG207" s="14">
        <v>-34.192450364546751</v>
      </c>
      <c r="AH207" s="14">
        <v>-3.6794211572312592</v>
      </c>
      <c r="AI207" s="14">
        <f t="shared" si="22"/>
        <v>-1025.7735109364025</v>
      </c>
      <c r="AJ207" s="14">
        <f t="shared" si="23"/>
        <v>-1709.6225182273377</v>
      </c>
      <c r="AK207" s="14">
        <f t="shared" si="24"/>
        <v>-2393.4715255182728</v>
      </c>
      <c r="AL207" s="14">
        <f t="shared" si="25"/>
        <v>-110.38263471693777</v>
      </c>
      <c r="AM207" s="14">
        <f t="shared" si="26"/>
        <v>-183.97105786156297</v>
      </c>
      <c r="AN207" s="14">
        <f t="shared" si="27"/>
        <v>-257.55948100618815</v>
      </c>
    </row>
    <row r="208" spans="1:40" ht="25.5" customHeight="1" x14ac:dyDescent="0.2">
      <c r="A208" s="44">
        <v>203</v>
      </c>
      <c r="B208" s="38" t="s">
        <v>228</v>
      </c>
      <c r="C208" s="57" t="s">
        <v>132</v>
      </c>
      <c r="D208" s="10">
        <v>203.04999999999998</v>
      </c>
      <c r="E208" s="57">
        <v>0</v>
      </c>
      <c r="F208" s="11">
        <v>203.04999999999998</v>
      </c>
      <c r="G208" s="10">
        <v>141.51</v>
      </c>
      <c r="H208" s="57">
        <v>0</v>
      </c>
      <c r="I208" s="11">
        <v>141.51</v>
      </c>
      <c r="J208" s="9">
        <v>344.55999999999995</v>
      </c>
      <c r="K208" s="9">
        <v>0</v>
      </c>
      <c r="L208" s="9">
        <v>344.56</v>
      </c>
      <c r="M208" s="10">
        <v>3209</v>
      </c>
      <c r="N208" s="10">
        <v>3346.4</v>
      </c>
      <c r="O208" s="64">
        <v>651587.44999999995</v>
      </c>
      <c r="P208" s="64">
        <v>473549.06399999995</v>
      </c>
      <c r="Q208" s="64">
        <v>1125136.514</v>
      </c>
      <c r="R208" s="64">
        <v>2827</v>
      </c>
      <c r="S208" s="10">
        <v>2469.1</v>
      </c>
      <c r="T208" s="10">
        <v>0</v>
      </c>
      <c r="U208" s="10">
        <v>357.9</v>
      </c>
      <c r="V208" s="58">
        <v>0</v>
      </c>
      <c r="W208" s="10">
        <v>393.4</v>
      </c>
      <c r="X208" s="64">
        <v>0</v>
      </c>
      <c r="Y208" s="8">
        <v>0</v>
      </c>
      <c r="Z208" s="64">
        <v>1105560.2429667402</v>
      </c>
      <c r="AA208" s="64">
        <v>19576.271033259767</v>
      </c>
      <c r="AB208" s="58">
        <v>1302853.75</v>
      </c>
      <c r="AC208" s="58">
        <v>23081.13</v>
      </c>
      <c r="AD208" s="64">
        <v>-197293.50703325984</v>
      </c>
      <c r="AE208" s="64">
        <v>-3504.8589667402339</v>
      </c>
      <c r="AF208" s="64">
        <f t="shared" si="21"/>
        <v>-200798.36600000007</v>
      </c>
      <c r="AG208" s="14">
        <v>-79.905028971390323</v>
      </c>
      <c r="AH208" s="14">
        <v>-9.7928442770054041</v>
      </c>
      <c r="AI208" s="14">
        <f t="shared" si="22"/>
        <v>-2397.1508691417098</v>
      </c>
      <c r="AJ208" s="14">
        <f t="shared" si="23"/>
        <v>-3995.251448569516</v>
      </c>
      <c r="AK208" s="14">
        <f t="shared" si="24"/>
        <v>-5593.3520279973227</v>
      </c>
      <c r="AL208" s="14">
        <f t="shared" si="25"/>
        <v>-293.78532831016213</v>
      </c>
      <c r="AM208" s="14">
        <f t="shared" si="26"/>
        <v>-489.6422138502702</v>
      </c>
      <c r="AN208" s="14">
        <f t="shared" si="27"/>
        <v>-685.49909939037832</v>
      </c>
    </row>
    <row r="209" spans="1:40" ht="25.5" customHeight="1" x14ac:dyDescent="0.2">
      <c r="A209" s="44">
        <v>204</v>
      </c>
      <c r="B209" s="38" t="s">
        <v>229</v>
      </c>
      <c r="C209" s="57" t="s">
        <v>132</v>
      </c>
      <c r="D209" s="10">
        <v>230.64</v>
      </c>
      <c r="E209" s="57">
        <v>0</v>
      </c>
      <c r="F209" s="11">
        <v>230.64</v>
      </c>
      <c r="G209" s="10">
        <v>160.88</v>
      </c>
      <c r="H209" s="57">
        <v>0</v>
      </c>
      <c r="I209" s="11">
        <v>160.88</v>
      </c>
      <c r="J209" s="9">
        <v>391.52</v>
      </c>
      <c r="K209" s="9">
        <v>0</v>
      </c>
      <c r="L209" s="9">
        <v>391.52</v>
      </c>
      <c r="M209" s="10">
        <v>3209</v>
      </c>
      <c r="N209" s="10">
        <v>3346.4</v>
      </c>
      <c r="O209" s="64">
        <v>740123.76</v>
      </c>
      <c r="P209" s="64">
        <v>538368.83200000005</v>
      </c>
      <c r="Q209" s="64">
        <v>1278492.5920000002</v>
      </c>
      <c r="R209" s="64">
        <v>3085</v>
      </c>
      <c r="S209" s="10">
        <v>3085</v>
      </c>
      <c r="T209" s="10">
        <v>0</v>
      </c>
      <c r="U209" s="10">
        <v>0</v>
      </c>
      <c r="V209" s="58">
        <v>0</v>
      </c>
      <c r="W209" s="10">
        <v>280.8</v>
      </c>
      <c r="X209" s="64">
        <v>0</v>
      </c>
      <c r="Y209" s="8">
        <v>0</v>
      </c>
      <c r="Z209" s="64">
        <v>1278492.5920000002</v>
      </c>
      <c r="AA209" s="64">
        <v>0</v>
      </c>
      <c r="AB209" s="58">
        <v>1439880.85</v>
      </c>
      <c r="AC209" s="58">
        <v>0</v>
      </c>
      <c r="AD209" s="64">
        <v>-161388.25799999991</v>
      </c>
      <c r="AE209" s="64">
        <v>0</v>
      </c>
      <c r="AF209" s="64">
        <f t="shared" si="21"/>
        <v>-161388.25799999991</v>
      </c>
      <c r="AG209" s="14">
        <v>-52.31385996758506</v>
      </c>
      <c r="AH209" s="14">
        <v>0</v>
      </c>
      <c r="AI209" s="14">
        <f t="shared" si="22"/>
        <v>-1569.4157990275519</v>
      </c>
      <c r="AJ209" s="14">
        <f t="shared" si="23"/>
        <v>-2615.6929983792529</v>
      </c>
      <c r="AK209" s="14">
        <f t="shared" si="24"/>
        <v>-3661.9701977309542</v>
      </c>
      <c r="AL209" s="14">
        <f t="shared" si="25"/>
        <v>0</v>
      </c>
      <c r="AM209" s="14">
        <f t="shared" si="26"/>
        <v>0</v>
      </c>
      <c r="AN209" s="14">
        <f t="shared" si="27"/>
        <v>0</v>
      </c>
    </row>
    <row r="210" spans="1:40" ht="25.5" customHeight="1" x14ac:dyDescent="0.2">
      <c r="A210" s="44">
        <v>205</v>
      </c>
      <c r="B210" s="38" t="s">
        <v>230</v>
      </c>
      <c r="C210" s="57" t="s">
        <v>132</v>
      </c>
      <c r="D210" s="10">
        <v>168.58</v>
      </c>
      <c r="E210" s="57">
        <v>0</v>
      </c>
      <c r="F210" s="11">
        <v>168.58</v>
      </c>
      <c r="G210" s="10">
        <v>114.98</v>
      </c>
      <c r="H210" s="57">
        <v>0</v>
      </c>
      <c r="I210" s="11">
        <v>114.98</v>
      </c>
      <c r="J210" s="9">
        <v>283.56</v>
      </c>
      <c r="K210" s="9">
        <v>0</v>
      </c>
      <c r="L210" s="9">
        <v>283.56000000000006</v>
      </c>
      <c r="M210" s="10">
        <v>3209</v>
      </c>
      <c r="N210" s="10">
        <v>3346.4</v>
      </c>
      <c r="O210" s="64">
        <v>540973.22000000009</v>
      </c>
      <c r="P210" s="64">
        <v>384769.07200000004</v>
      </c>
      <c r="Q210" s="64">
        <v>925742.29200000013</v>
      </c>
      <c r="R210" s="64">
        <v>2650.7999999999997</v>
      </c>
      <c r="S210" s="10">
        <v>2531.6999999999998</v>
      </c>
      <c r="T210" s="10">
        <v>68.7</v>
      </c>
      <c r="U210" s="10">
        <v>50.4</v>
      </c>
      <c r="V210" s="58">
        <v>0</v>
      </c>
      <c r="W210" s="10">
        <v>299.10000000000002</v>
      </c>
      <c r="X210" s="64">
        <v>24409.228931625064</v>
      </c>
      <c r="Y210" s="8">
        <v>0</v>
      </c>
      <c r="Z210" s="64">
        <v>899517.3928121567</v>
      </c>
      <c r="AA210" s="64">
        <v>1815.6702562183539</v>
      </c>
      <c r="AB210" s="58">
        <v>1000398.58</v>
      </c>
      <c r="AC210" s="58">
        <v>2019.3</v>
      </c>
      <c r="AD210" s="64">
        <v>-100881.18718784326</v>
      </c>
      <c r="AE210" s="64">
        <v>-203.62974378164608</v>
      </c>
      <c r="AF210" s="64">
        <f t="shared" si="21"/>
        <v>-101084.8169316249</v>
      </c>
      <c r="AG210" s="14">
        <v>-39.847212224135269</v>
      </c>
      <c r="AH210" s="14">
        <v>-4.0402726940802793</v>
      </c>
      <c r="AI210" s="14">
        <f t="shared" si="22"/>
        <v>-1195.416366724058</v>
      </c>
      <c r="AJ210" s="14">
        <f t="shared" si="23"/>
        <v>-1992.3606112067635</v>
      </c>
      <c r="AK210" s="14">
        <f t="shared" si="24"/>
        <v>-2789.3048556894687</v>
      </c>
      <c r="AL210" s="14">
        <f t="shared" si="25"/>
        <v>-121.20818082240838</v>
      </c>
      <c r="AM210" s="14">
        <f t="shared" si="26"/>
        <v>-202.01363470401395</v>
      </c>
      <c r="AN210" s="14">
        <f t="shared" si="27"/>
        <v>-282.81908858561957</v>
      </c>
    </row>
    <row r="211" spans="1:40" ht="25.5" customHeight="1" x14ac:dyDescent="0.2">
      <c r="A211" s="44">
        <v>206</v>
      </c>
      <c r="B211" s="38" t="s">
        <v>231</v>
      </c>
      <c r="C211" s="57" t="s">
        <v>132</v>
      </c>
      <c r="D211" s="10">
        <v>232.18</v>
      </c>
      <c r="E211" s="57">
        <v>0</v>
      </c>
      <c r="F211" s="11">
        <v>232.18</v>
      </c>
      <c r="G211" s="10">
        <v>172.82</v>
      </c>
      <c r="H211" s="57">
        <v>0</v>
      </c>
      <c r="I211" s="11">
        <v>172.82</v>
      </c>
      <c r="J211" s="9">
        <v>405</v>
      </c>
      <c r="K211" s="9">
        <v>0</v>
      </c>
      <c r="L211" s="9">
        <v>405</v>
      </c>
      <c r="M211" s="10">
        <v>3209</v>
      </c>
      <c r="N211" s="10">
        <v>3346.4</v>
      </c>
      <c r="O211" s="64">
        <v>745065.62</v>
      </c>
      <c r="P211" s="64">
        <v>578324.848</v>
      </c>
      <c r="Q211" s="64">
        <v>1323390.4679999999</v>
      </c>
      <c r="R211" s="64">
        <v>3216.5</v>
      </c>
      <c r="S211" s="10">
        <v>2822.1</v>
      </c>
      <c r="T211" s="10">
        <v>0</v>
      </c>
      <c r="U211" s="10">
        <v>394.4</v>
      </c>
      <c r="V211" s="58">
        <v>0</v>
      </c>
      <c r="W211" s="10">
        <v>348.9</v>
      </c>
      <c r="X211" s="64">
        <v>0</v>
      </c>
      <c r="Y211" s="8">
        <v>0</v>
      </c>
      <c r="Z211" s="64">
        <v>1305536.0342913123</v>
      </c>
      <c r="AA211" s="64">
        <v>17854.433708687506</v>
      </c>
      <c r="AB211" s="58">
        <v>1431280.15</v>
      </c>
      <c r="AC211" s="58">
        <v>19574.04</v>
      </c>
      <c r="AD211" s="64">
        <v>-125744.11570868758</v>
      </c>
      <c r="AE211" s="64">
        <v>-1719.6062913124952</v>
      </c>
      <c r="AF211" s="64">
        <f t="shared" si="21"/>
        <v>-127463.72200000007</v>
      </c>
      <c r="AG211" s="14">
        <v>-44.556931259943866</v>
      </c>
      <c r="AH211" s="14">
        <v>-4.3600565195550081</v>
      </c>
      <c r="AI211" s="14">
        <f t="shared" si="22"/>
        <v>-1336.7079377983159</v>
      </c>
      <c r="AJ211" s="14">
        <f t="shared" si="23"/>
        <v>-2227.8465629971934</v>
      </c>
      <c r="AK211" s="14">
        <f t="shared" si="24"/>
        <v>-3118.9851881960708</v>
      </c>
      <c r="AL211" s="14">
        <f t="shared" si="25"/>
        <v>-130.80169558665025</v>
      </c>
      <c r="AM211" s="14">
        <f t="shared" si="26"/>
        <v>-218.0028259777504</v>
      </c>
      <c r="AN211" s="14">
        <f t="shared" si="27"/>
        <v>-305.20395636885058</v>
      </c>
    </row>
    <row r="212" spans="1:40" ht="25.5" customHeight="1" x14ac:dyDescent="0.2">
      <c r="A212" s="44">
        <v>207</v>
      </c>
      <c r="B212" s="38" t="s">
        <v>232</v>
      </c>
      <c r="C212" s="57" t="s">
        <v>132</v>
      </c>
      <c r="D212" s="10">
        <v>172.7</v>
      </c>
      <c r="E212" s="57">
        <v>0</v>
      </c>
      <c r="F212" s="11">
        <v>172.7</v>
      </c>
      <c r="G212" s="10">
        <v>123.08</v>
      </c>
      <c r="H212" s="57">
        <v>0</v>
      </c>
      <c r="I212" s="11">
        <v>123.08</v>
      </c>
      <c r="J212" s="9">
        <v>295.77999999999997</v>
      </c>
      <c r="K212" s="9">
        <v>0</v>
      </c>
      <c r="L212" s="9">
        <v>295.77999999999997</v>
      </c>
      <c r="M212" s="10">
        <v>3209</v>
      </c>
      <c r="N212" s="10">
        <v>3346.4</v>
      </c>
      <c r="O212" s="64">
        <v>554194.29999999993</v>
      </c>
      <c r="P212" s="64">
        <v>411874.91200000001</v>
      </c>
      <c r="Q212" s="64">
        <v>966069.21199999994</v>
      </c>
      <c r="R212" s="64">
        <v>2374</v>
      </c>
      <c r="S212" s="10">
        <v>2374</v>
      </c>
      <c r="T212" s="10">
        <v>0</v>
      </c>
      <c r="U212" s="10">
        <v>0</v>
      </c>
      <c r="V212" s="58">
        <v>0</v>
      </c>
      <c r="W212" s="10">
        <v>256.7</v>
      </c>
      <c r="X212" s="64">
        <v>0</v>
      </c>
      <c r="Y212" s="8">
        <v>0</v>
      </c>
      <c r="Z212" s="64">
        <v>966069.21199999994</v>
      </c>
      <c r="AA212" s="64">
        <v>0</v>
      </c>
      <c r="AB212" s="58">
        <v>1078022.56</v>
      </c>
      <c r="AC212" s="58">
        <v>0</v>
      </c>
      <c r="AD212" s="64">
        <v>-111953.34800000011</v>
      </c>
      <c r="AE212" s="64">
        <v>0</v>
      </c>
      <c r="AF212" s="64">
        <f t="shared" si="21"/>
        <v>-111953.34800000011</v>
      </c>
      <c r="AG212" s="14">
        <v>-47.158107834877889</v>
      </c>
      <c r="AH212" s="14">
        <v>0</v>
      </c>
      <c r="AI212" s="14">
        <f t="shared" si="22"/>
        <v>-1414.7432350463366</v>
      </c>
      <c r="AJ212" s="14">
        <f t="shared" si="23"/>
        <v>-2357.9053917438946</v>
      </c>
      <c r="AK212" s="14">
        <f t="shared" si="24"/>
        <v>-3301.0675484414523</v>
      </c>
      <c r="AL212" s="14">
        <f t="shared" si="25"/>
        <v>0</v>
      </c>
      <c r="AM212" s="14">
        <f t="shared" si="26"/>
        <v>0</v>
      </c>
      <c r="AN212" s="14">
        <f t="shared" si="27"/>
        <v>0</v>
      </c>
    </row>
    <row r="213" spans="1:40" ht="25.5" customHeight="1" x14ac:dyDescent="0.2">
      <c r="A213" s="44">
        <v>208</v>
      </c>
      <c r="B213" s="38" t="s">
        <v>233</v>
      </c>
      <c r="C213" s="57" t="s">
        <v>132</v>
      </c>
      <c r="D213" s="10">
        <v>157.4</v>
      </c>
      <c r="E213" s="57">
        <v>0</v>
      </c>
      <c r="F213" s="11">
        <v>157.4</v>
      </c>
      <c r="G213" s="10">
        <v>108.16999999999999</v>
      </c>
      <c r="H213" s="57">
        <v>0</v>
      </c>
      <c r="I213" s="11">
        <v>108.16999999999999</v>
      </c>
      <c r="J213" s="9">
        <v>265.57</v>
      </c>
      <c r="K213" s="9">
        <v>0</v>
      </c>
      <c r="L213" s="9">
        <v>265.57</v>
      </c>
      <c r="M213" s="10">
        <v>3209</v>
      </c>
      <c r="N213" s="10">
        <v>3346.4</v>
      </c>
      <c r="O213" s="64">
        <v>505096.60000000003</v>
      </c>
      <c r="P213" s="64">
        <v>361980.08799999999</v>
      </c>
      <c r="Q213" s="64">
        <v>867076.68800000008</v>
      </c>
      <c r="R213" s="64">
        <v>2706.2</v>
      </c>
      <c r="S213" s="10">
        <v>2566</v>
      </c>
      <c r="T213" s="10">
        <v>0</v>
      </c>
      <c r="U213" s="10">
        <v>140.19999999999999</v>
      </c>
      <c r="V213" s="58">
        <v>0</v>
      </c>
      <c r="W213" s="10">
        <v>313.89999999999998</v>
      </c>
      <c r="X213" s="64">
        <v>0</v>
      </c>
      <c r="Y213" s="8">
        <v>0</v>
      </c>
      <c r="Z213" s="64">
        <v>862180.48357741884</v>
      </c>
      <c r="AA213" s="64">
        <v>4896.2044225812697</v>
      </c>
      <c r="AB213" s="58">
        <v>989138.82</v>
      </c>
      <c r="AC213" s="58">
        <v>5617.15</v>
      </c>
      <c r="AD213" s="64">
        <v>-126958.33642258111</v>
      </c>
      <c r="AE213" s="64">
        <v>-720.94557741873632</v>
      </c>
      <c r="AF213" s="64">
        <f t="shared" si="21"/>
        <v>-127679.28199999985</v>
      </c>
      <c r="AG213" s="14">
        <v>-49.47713812259591</v>
      </c>
      <c r="AH213" s="14">
        <v>-5.1422651741707304</v>
      </c>
      <c r="AI213" s="14">
        <f t="shared" si="22"/>
        <v>-1484.3141436778774</v>
      </c>
      <c r="AJ213" s="14">
        <f t="shared" si="23"/>
        <v>-2473.8569061297953</v>
      </c>
      <c r="AK213" s="14">
        <f t="shared" si="24"/>
        <v>-3463.3996685817137</v>
      </c>
      <c r="AL213" s="14">
        <f t="shared" si="25"/>
        <v>-154.26795522512191</v>
      </c>
      <c r="AM213" s="14">
        <f t="shared" si="26"/>
        <v>-257.11325870853653</v>
      </c>
      <c r="AN213" s="14">
        <f t="shared" si="27"/>
        <v>-359.9585621919511</v>
      </c>
    </row>
    <row r="214" spans="1:40" ht="25.5" customHeight="1" x14ac:dyDescent="0.2">
      <c r="A214" s="44">
        <v>209</v>
      </c>
      <c r="B214" s="38" t="s">
        <v>234</v>
      </c>
      <c r="C214" s="57" t="s">
        <v>132</v>
      </c>
      <c r="D214" s="10">
        <v>206.43</v>
      </c>
      <c r="E214" s="57">
        <v>0</v>
      </c>
      <c r="F214" s="11">
        <v>206.43</v>
      </c>
      <c r="G214" s="10">
        <v>155.60000000000002</v>
      </c>
      <c r="H214" s="57">
        <v>0</v>
      </c>
      <c r="I214" s="11">
        <v>155.60000000000002</v>
      </c>
      <c r="J214" s="9">
        <v>362.03000000000003</v>
      </c>
      <c r="K214" s="9">
        <v>0</v>
      </c>
      <c r="L214" s="9">
        <v>362.03</v>
      </c>
      <c r="M214" s="10">
        <v>3209</v>
      </c>
      <c r="N214" s="10">
        <v>3346.4</v>
      </c>
      <c r="O214" s="64">
        <v>662433.87</v>
      </c>
      <c r="P214" s="64">
        <v>520699.84000000008</v>
      </c>
      <c r="Q214" s="64">
        <v>1183133.71</v>
      </c>
      <c r="R214" s="64">
        <v>2628</v>
      </c>
      <c r="S214" s="10">
        <v>2373.8000000000002</v>
      </c>
      <c r="T214" s="10">
        <v>0</v>
      </c>
      <c r="U214" s="10">
        <v>254.2</v>
      </c>
      <c r="V214" s="58">
        <v>0</v>
      </c>
      <c r="W214" s="10">
        <v>307.39999999999998</v>
      </c>
      <c r="X214" s="64">
        <v>0</v>
      </c>
      <c r="Y214" s="8">
        <v>0</v>
      </c>
      <c r="Z214" s="64">
        <v>1170012.9598287577</v>
      </c>
      <c r="AA214" s="64">
        <v>13120.750171242349</v>
      </c>
      <c r="AB214" s="58">
        <v>1206919.72</v>
      </c>
      <c r="AC214" s="58">
        <v>13800.55</v>
      </c>
      <c r="AD214" s="64">
        <v>-36906.760171242291</v>
      </c>
      <c r="AE214" s="64">
        <v>-679.79982875765018</v>
      </c>
      <c r="AF214" s="64">
        <f t="shared" si="21"/>
        <v>-37586.559999999939</v>
      </c>
      <c r="AG214" s="14">
        <v>-15.547544094381282</v>
      </c>
      <c r="AH214" s="14">
        <v>-2.6742715529411889</v>
      </c>
      <c r="AI214" s="14">
        <f t="shared" si="22"/>
        <v>-466.42632283143843</v>
      </c>
      <c r="AJ214" s="14">
        <f t="shared" si="23"/>
        <v>-777.37720471906414</v>
      </c>
      <c r="AK214" s="14">
        <f t="shared" si="24"/>
        <v>-1088.3280866066898</v>
      </c>
      <c r="AL214" s="14">
        <f t="shared" si="25"/>
        <v>-80.22814658823566</v>
      </c>
      <c r="AM214" s="14">
        <f t="shared" si="26"/>
        <v>-133.71357764705945</v>
      </c>
      <c r="AN214" s="14">
        <f t="shared" si="27"/>
        <v>-187.19900870588322</v>
      </c>
    </row>
    <row r="215" spans="1:40" ht="25.5" customHeight="1" x14ac:dyDescent="0.2">
      <c r="A215" s="44">
        <v>210</v>
      </c>
      <c r="B215" s="38" t="s">
        <v>235</v>
      </c>
      <c r="C215" s="57" t="s">
        <v>132</v>
      </c>
      <c r="D215" s="10">
        <v>62.910000000000004</v>
      </c>
      <c r="E215" s="57">
        <v>0</v>
      </c>
      <c r="F215" s="11">
        <v>62.910000000000004</v>
      </c>
      <c r="G215" s="10">
        <v>45.34</v>
      </c>
      <c r="H215" s="57">
        <v>0</v>
      </c>
      <c r="I215" s="11">
        <v>45.34</v>
      </c>
      <c r="J215" s="9">
        <v>108.25</v>
      </c>
      <c r="K215" s="9">
        <v>0</v>
      </c>
      <c r="L215" s="9">
        <v>108.25</v>
      </c>
      <c r="M215" s="10">
        <v>3209</v>
      </c>
      <c r="N215" s="10">
        <v>3346.4</v>
      </c>
      <c r="O215" s="64">
        <v>201878.19</v>
      </c>
      <c r="P215" s="64">
        <v>151725.77600000001</v>
      </c>
      <c r="Q215" s="64">
        <v>353603.96600000001</v>
      </c>
      <c r="R215" s="64">
        <v>1694.6</v>
      </c>
      <c r="S215" s="10">
        <v>893.6</v>
      </c>
      <c r="T215" s="10">
        <v>0</v>
      </c>
      <c r="U215" s="10">
        <v>801</v>
      </c>
      <c r="V215" s="58">
        <v>0</v>
      </c>
      <c r="W215" s="10">
        <v>221.3</v>
      </c>
      <c r="X215" s="64">
        <v>0</v>
      </c>
      <c r="Y215" s="8">
        <v>0</v>
      </c>
      <c r="Z215" s="64">
        <v>320427.6667376167</v>
      </c>
      <c r="AA215" s="64">
        <v>33176.299262383327</v>
      </c>
      <c r="AB215" s="58">
        <v>363788.52</v>
      </c>
      <c r="AC215" s="58">
        <v>37664.300000000003</v>
      </c>
      <c r="AD215" s="64">
        <v>-43360.853262383316</v>
      </c>
      <c r="AE215" s="64">
        <v>-4488.0007376166759</v>
      </c>
      <c r="AF215" s="64">
        <f t="shared" si="21"/>
        <v>-47848.853999999992</v>
      </c>
      <c r="AG215" s="14">
        <v>-48.523783865693055</v>
      </c>
      <c r="AH215" s="14">
        <v>-5.6029971755514056</v>
      </c>
      <c r="AI215" s="14">
        <f t="shared" si="22"/>
        <v>-1455.7135159707916</v>
      </c>
      <c r="AJ215" s="14">
        <f t="shared" si="23"/>
        <v>-2426.1891932846529</v>
      </c>
      <c r="AK215" s="14">
        <f t="shared" si="24"/>
        <v>-3396.664870598514</v>
      </c>
      <c r="AL215" s="14">
        <f t="shared" si="25"/>
        <v>-168.08991526654216</v>
      </c>
      <c r="AM215" s="14">
        <f t="shared" si="26"/>
        <v>-280.14985877757027</v>
      </c>
      <c r="AN215" s="14">
        <f t="shared" si="27"/>
        <v>-392.20980228859838</v>
      </c>
    </row>
    <row r="216" spans="1:40" ht="25.5" customHeight="1" x14ac:dyDescent="0.2">
      <c r="A216" s="44">
        <v>211</v>
      </c>
      <c r="B216" s="38" t="s">
        <v>236</v>
      </c>
      <c r="C216" s="57" t="s">
        <v>132</v>
      </c>
      <c r="D216" s="10">
        <v>146.84</v>
      </c>
      <c r="E216" s="57">
        <v>0</v>
      </c>
      <c r="F216" s="11">
        <v>146.84</v>
      </c>
      <c r="G216" s="10">
        <v>92.59</v>
      </c>
      <c r="H216" s="57">
        <v>0</v>
      </c>
      <c r="I216" s="11">
        <v>92.59</v>
      </c>
      <c r="J216" s="9">
        <v>239.43</v>
      </c>
      <c r="K216" s="9">
        <v>0</v>
      </c>
      <c r="L216" s="9">
        <v>239.43</v>
      </c>
      <c r="M216" s="10">
        <v>3209</v>
      </c>
      <c r="N216" s="10">
        <v>3346.4</v>
      </c>
      <c r="O216" s="64">
        <v>471209.56</v>
      </c>
      <c r="P216" s="64">
        <v>309843.17600000004</v>
      </c>
      <c r="Q216" s="64">
        <v>781052.73600000003</v>
      </c>
      <c r="R216" s="64">
        <v>1854.3</v>
      </c>
      <c r="S216" s="10">
        <v>1300</v>
      </c>
      <c r="T216" s="10">
        <v>371.1</v>
      </c>
      <c r="U216" s="10">
        <v>183.2</v>
      </c>
      <c r="V216" s="58">
        <v>0</v>
      </c>
      <c r="W216" s="10">
        <v>177.7</v>
      </c>
      <c r="X216" s="64">
        <v>171800.76179190696</v>
      </c>
      <c r="Y216" s="8">
        <v>0</v>
      </c>
      <c r="Z216" s="64">
        <v>601835.05882371054</v>
      </c>
      <c r="AA216" s="64">
        <v>7416.9153843824624</v>
      </c>
      <c r="AB216" s="58">
        <v>695818.26</v>
      </c>
      <c r="AC216" s="58">
        <v>8575.75</v>
      </c>
      <c r="AD216" s="64">
        <v>-93983.201176289469</v>
      </c>
      <c r="AE216" s="64">
        <v>-1158.8346156175376</v>
      </c>
      <c r="AF216" s="64">
        <f t="shared" si="21"/>
        <v>-95142.035791907008</v>
      </c>
      <c r="AG216" s="14">
        <v>-72.29477013560728</v>
      </c>
      <c r="AH216" s="14">
        <v>-6.325516460794419</v>
      </c>
      <c r="AI216" s="14">
        <f t="shared" si="22"/>
        <v>-2168.8431040682185</v>
      </c>
      <c r="AJ216" s="14">
        <f t="shared" si="23"/>
        <v>-3614.7385067803639</v>
      </c>
      <c r="AK216" s="14">
        <f t="shared" si="24"/>
        <v>-5060.6339094925097</v>
      </c>
      <c r="AL216" s="14">
        <f t="shared" si="25"/>
        <v>-189.76549382383257</v>
      </c>
      <c r="AM216" s="14">
        <f t="shared" si="26"/>
        <v>-316.27582303972093</v>
      </c>
      <c r="AN216" s="14">
        <f t="shared" si="27"/>
        <v>-442.78615225560935</v>
      </c>
    </row>
    <row r="217" spans="1:40" s="7" customFormat="1" x14ac:dyDescent="0.2">
      <c r="A217" s="45">
        <v>211</v>
      </c>
      <c r="B217" s="42" t="s">
        <v>20</v>
      </c>
      <c r="C217" s="39"/>
      <c r="D217" s="40">
        <v>67930.525010283556</v>
      </c>
      <c r="E217" s="40">
        <v>3216.5797067622316</v>
      </c>
      <c r="F217" s="40">
        <v>64713.945303521366</v>
      </c>
      <c r="G217" s="40">
        <v>49492.161985297622</v>
      </c>
      <c r="H217" s="49">
        <v>3168.5293271575429</v>
      </c>
      <c r="I217" s="40">
        <v>46323.632658140086</v>
      </c>
      <c r="J217" s="40">
        <v>117422.68699558123</v>
      </c>
      <c r="K217" s="40">
        <v>6385.1090339197744</v>
      </c>
      <c r="L217" s="40">
        <v>111037.57796166146</v>
      </c>
      <c r="M217" s="46"/>
      <c r="N217" s="46"/>
      <c r="O217" s="40">
        <v>207667050.479</v>
      </c>
      <c r="P217" s="40">
        <v>155017404.32720003</v>
      </c>
      <c r="Q217" s="40">
        <v>362684454.80620009</v>
      </c>
      <c r="R217" s="40">
        <v>796062.49999999977</v>
      </c>
      <c r="S217" s="40">
        <v>703127.19999999949</v>
      </c>
      <c r="T217" s="40">
        <v>26281.859999999997</v>
      </c>
      <c r="U217" s="40">
        <v>64775.139999999985</v>
      </c>
      <c r="V217" s="40">
        <v>1878.3</v>
      </c>
      <c r="W217" s="40">
        <v>83423.689999999973</v>
      </c>
      <c r="X217" s="40">
        <v>13301999.917336971</v>
      </c>
      <c r="Y217" s="40">
        <v>80960.018910270359</v>
      </c>
      <c r="Z217" s="40">
        <v>346193706.16094935</v>
      </c>
      <c r="AA217" s="40">
        <v>3107788.7090032985</v>
      </c>
      <c r="AB217" s="40">
        <v>376985909.31000018</v>
      </c>
      <c r="AC217" s="40">
        <v>3407323.1499999985</v>
      </c>
      <c r="AD217" s="40">
        <v>-30792203.149050541</v>
      </c>
      <c r="AE217" s="40">
        <v>-299534.44099670229</v>
      </c>
      <c r="AF217" s="47">
        <f>SUM(AF6:AF216)</f>
        <v>-31091737.590047229</v>
      </c>
      <c r="AG217" s="41">
        <v>-43.793218565645823</v>
      </c>
      <c r="AH217" s="41">
        <v>-4.6242191216677009</v>
      </c>
      <c r="AI217" s="48"/>
      <c r="AJ217" s="48"/>
      <c r="AK217" s="48"/>
      <c r="AL217" s="48"/>
      <c r="AM217" s="48"/>
      <c r="AN217" s="48"/>
    </row>
    <row r="218" spans="1:40" ht="12.75" customHeight="1" x14ac:dyDescent="0.25">
      <c r="A218" s="74" t="s">
        <v>249</v>
      </c>
      <c r="B218" s="75"/>
      <c r="C218" s="50" t="s">
        <v>21</v>
      </c>
      <c r="D218" s="27"/>
      <c r="E218" s="27"/>
      <c r="F218" s="27"/>
      <c r="G218" s="27"/>
      <c r="H218" s="27"/>
      <c r="I218" s="27"/>
      <c r="J218" s="4"/>
      <c r="K218" s="4"/>
      <c r="L218" s="4"/>
      <c r="M218" s="4"/>
      <c r="N218" s="4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58">
        <v>2150450.39</v>
      </c>
      <c r="AE218" s="4"/>
      <c r="AF218" s="64"/>
      <c r="AG218" s="27"/>
      <c r="AH218" s="27"/>
      <c r="AI218" s="43"/>
      <c r="AJ218" s="43"/>
      <c r="AK218" s="43"/>
      <c r="AL218" s="43"/>
      <c r="AM218" s="43"/>
      <c r="AN218" s="43"/>
    </row>
    <row r="219" spans="1:40" ht="12.75" customHeight="1" x14ac:dyDescent="0.25">
      <c r="A219" s="74" t="s">
        <v>254</v>
      </c>
      <c r="B219" s="75"/>
      <c r="C219" s="50" t="s">
        <v>22</v>
      </c>
      <c r="D219" s="27"/>
      <c r="E219" s="27"/>
      <c r="F219" s="27"/>
      <c r="G219" s="27"/>
      <c r="H219" s="27"/>
      <c r="I219" s="27"/>
      <c r="J219" s="4"/>
      <c r="K219" s="4"/>
      <c r="L219" s="4"/>
      <c r="M219" s="4"/>
      <c r="N219" s="4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58">
        <v>-32942653.539999999</v>
      </c>
      <c r="AE219" s="4"/>
      <c r="AF219" s="64"/>
      <c r="AG219" s="27"/>
      <c r="AH219" s="27"/>
      <c r="AI219" s="43"/>
      <c r="AJ219" s="43"/>
      <c r="AK219" s="43"/>
      <c r="AL219" s="43"/>
      <c r="AM219" s="43"/>
      <c r="AN219" s="43"/>
    </row>
    <row r="220" spans="1:40" x14ac:dyDescent="0.25">
      <c r="A220" s="67" t="s">
        <v>250</v>
      </c>
      <c r="B220" s="68"/>
      <c r="C220" s="68"/>
      <c r="D220" s="68"/>
      <c r="E220" s="69"/>
      <c r="F220" s="27"/>
      <c r="G220" s="27"/>
      <c r="H220" s="27"/>
      <c r="I220" s="27"/>
      <c r="J220" s="4"/>
      <c r="K220" s="4"/>
      <c r="L220" s="4"/>
      <c r="M220" s="4"/>
      <c r="N220" s="4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58"/>
      <c r="AE220" s="29"/>
      <c r="AF220" s="64"/>
      <c r="AG220" s="27"/>
      <c r="AH220" s="27"/>
      <c r="AI220" s="43"/>
      <c r="AJ220" s="43"/>
      <c r="AK220" s="43"/>
      <c r="AL220" s="43"/>
      <c r="AM220" s="43"/>
      <c r="AN220" s="43"/>
    </row>
    <row r="221" spans="1:40" x14ac:dyDescent="0.25">
      <c r="A221" s="70" t="s">
        <v>255</v>
      </c>
      <c r="B221" s="70"/>
      <c r="C221" s="50" t="s">
        <v>21</v>
      </c>
      <c r="D221" s="27"/>
      <c r="E221" s="27"/>
      <c r="F221" s="27"/>
      <c r="G221" s="27"/>
      <c r="H221" s="27"/>
      <c r="I221" s="27"/>
      <c r="J221" s="4"/>
      <c r="K221" s="4"/>
      <c r="L221" s="4"/>
      <c r="M221" s="4"/>
      <c r="N221" s="4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58"/>
      <c r="AE221" s="29">
        <v>27693.45</v>
      </c>
      <c r="AF221" s="64"/>
      <c r="AG221" s="27"/>
      <c r="AH221" s="27"/>
      <c r="AI221" s="43"/>
      <c r="AJ221" s="43"/>
      <c r="AK221" s="43"/>
      <c r="AL221" s="43"/>
      <c r="AM221" s="43"/>
      <c r="AN221" s="43"/>
    </row>
    <row r="222" spans="1:40" x14ac:dyDescent="0.25">
      <c r="A222" s="70" t="s">
        <v>256</v>
      </c>
      <c r="B222" s="70"/>
      <c r="C222" s="50" t="s">
        <v>22</v>
      </c>
      <c r="D222" s="27"/>
      <c r="E222" s="27"/>
      <c r="F222" s="27"/>
      <c r="G222" s="27"/>
      <c r="H222" s="27"/>
      <c r="I222" s="27"/>
      <c r="J222" s="4"/>
      <c r="K222" s="4"/>
      <c r="L222" s="4"/>
      <c r="M222" s="4"/>
      <c r="N222" s="4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58"/>
      <c r="AE222" s="29">
        <v>-326938.64</v>
      </c>
      <c r="AF222" s="64"/>
      <c r="AG222" s="27"/>
      <c r="AH222" s="27"/>
      <c r="AI222" s="43"/>
      <c r="AJ222" s="43"/>
      <c r="AK222" s="43"/>
      <c r="AL222" s="43"/>
      <c r="AM222" s="43"/>
      <c r="AN222" s="43"/>
    </row>
    <row r="225" spans="1:40" ht="21" customHeight="1" x14ac:dyDescent="0.25">
      <c r="A225" s="1"/>
      <c r="B225" s="77" t="s">
        <v>259</v>
      </c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  <c r="V225" s="77"/>
      <c r="W225" s="77"/>
      <c r="X225" s="77"/>
      <c r="Y225" s="77"/>
      <c r="Z225" s="77"/>
      <c r="AA225" s="77"/>
      <c r="AB225" s="77"/>
      <c r="AC225" s="77"/>
      <c r="AD225" s="77"/>
      <c r="AE225" s="77"/>
      <c r="AF225" s="77"/>
      <c r="AM225" s="78" t="s">
        <v>260</v>
      </c>
      <c r="AN225" s="78"/>
    </row>
  </sheetData>
  <autoFilter ref="A5:WWQ222"/>
  <mergeCells count="26">
    <mergeCell ref="AL3:AN3"/>
    <mergeCell ref="B225:AF225"/>
    <mergeCell ref="AM225:AN225"/>
    <mergeCell ref="A2:AN2"/>
    <mergeCell ref="AD1:AH1"/>
    <mergeCell ref="B3:B4"/>
    <mergeCell ref="C3:C4"/>
    <mergeCell ref="AG3:AG4"/>
    <mergeCell ref="AH3:AH4"/>
    <mergeCell ref="O3:Q3"/>
    <mergeCell ref="R3:W3"/>
    <mergeCell ref="J3:L3"/>
    <mergeCell ref="M3:N3"/>
    <mergeCell ref="X3:Y3"/>
    <mergeCell ref="Z3:AA3"/>
    <mergeCell ref="AB3:AC3"/>
    <mergeCell ref="AI3:AK3"/>
    <mergeCell ref="A220:E220"/>
    <mergeCell ref="A221:B221"/>
    <mergeCell ref="A222:B222"/>
    <mergeCell ref="AD3:AF3"/>
    <mergeCell ref="A218:B218"/>
    <mergeCell ref="A219:B219"/>
    <mergeCell ref="A3:A4"/>
    <mergeCell ref="D3:F3"/>
    <mergeCell ref="G3:I3"/>
  </mergeCells>
  <pageMargins left="0" right="0" top="0" bottom="0" header="0.31496062992125984" footer="0.31496062992125984"/>
  <pageSetup paperSize="8" scale="45" orientation="landscape" r:id="rId1"/>
  <rowBreaks count="2" manualBreakCount="2">
    <brk id="131" max="39" man="1"/>
    <brk id="172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Гусь-Хрустальный</vt:lpstr>
      <vt:lpstr>'Гусь-Хрустальный'!Область_печати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2020-03-03T10:15:08Z</dcterms:modified>
</cp:coreProperties>
</file>